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t\shares\KTHOMES\00218830\Eigene Dokumente\CMIAXIOMA\dfd8f9712f8146be89f70101cfbe19b6\"/>
    </mc:Choice>
  </mc:AlternateContent>
  <bookViews>
    <workbookView xWindow="0" yWindow="0" windowWidth="28800" windowHeight="14115" firstSheet="3" activeTab="3"/>
  </bookViews>
  <sheets>
    <sheet name="INTERN_Übersichtsblatt" sheetId="4" state="hidden" r:id="rId1"/>
    <sheet name="INTERN_Detailberechnung" sheetId="5" state="hidden" r:id="rId2"/>
    <sheet name="INTERN_Übersicht WAS" sheetId="6" state="hidden" r:id="rId3"/>
    <sheet name="ÜBERSICHT" sheetId="7" r:id="rId4"/>
    <sheet name="Angaben Selbständigerwerbende" sheetId="2" r:id="rId5"/>
    <sheet name="Angaben für Freischaffende" sheetId="8" r:id="rId6"/>
  </sheets>
  <definedNames>
    <definedName name="_xlnm.Print_Area" localSheetId="5">'Angaben für Freischaffende'!$A$1:$K$8</definedName>
    <definedName name="_xlnm.Print_Area" localSheetId="4">'Angaben Selbständigerwerbende'!$A$1:$M$41</definedName>
    <definedName name="_xlnm.Print_Area" localSheetId="3">ÜBERSICHT!$A$1:$K$9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2" i="4" l="1"/>
  <c r="E61" i="4"/>
  <c r="E60" i="4"/>
  <c r="E59" i="4"/>
  <c r="H70" i="2"/>
  <c r="C62" i="4" l="1"/>
  <c r="C61" i="4"/>
  <c r="C60" i="4"/>
  <c r="C59" i="4"/>
  <c r="C55" i="4"/>
  <c r="C54" i="4"/>
  <c r="C53" i="4"/>
  <c r="C52" i="4"/>
  <c r="I18" i="5" l="1"/>
  <c r="L18" i="5"/>
  <c r="O18" i="5"/>
  <c r="R18" i="5"/>
  <c r="T18" i="5" s="1"/>
  <c r="I19" i="5"/>
  <c r="L19" i="5"/>
  <c r="O19" i="5"/>
  <c r="T19" i="5" s="1"/>
  <c r="R19" i="5"/>
  <c r="I20" i="5"/>
  <c r="L20" i="5"/>
  <c r="T20" i="5" s="1"/>
  <c r="O20" i="5"/>
  <c r="R20" i="5"/>
  <c r="I21" i="5"/>
  <c r="L21" i="5"/>
  <c r="O21" i="5"/>
  <c r="R21" i="5"/>
  <c r="T21" i="5"/>
  <c r="I22" i="5"/>
  <c r="L22" i="5"/>
  <c r="O22" i="5"/>
  <c r="R22" i="5"/>
  <c r="T22" i="5" s="1"/>
  <c r="I23" i="5"/>
  <c r="L23" i="5"/>
  <c r="O23" i="5"/>
  <c r="T23" i="5" s="1"/>
  <c r="R23" i="5"/>
  <c r="I24" i="5"/>
  <c r="L24" i="5"/>
  <c r="T24" i="5" s="1"/>
  <c r="O24" i="5"/>
  <c r="R24" i="5"/>
  <c r="I25" i="5"/>
  <c r="L25" i="5"/>
  <c r="O25" i="5"/>
  <c r="R25" i="5"/>
  <c r="T25" i="5"/>
  <c r="E69" i="2"/>
  <c r="G55" i="2"/>
  <c r="G56" i="2"/>
  <c r="G57" i="2"/>
  <c r="G58" i="2"/>
  <c r="G54" i="2"/>
  <c r="E59" i="2"/>
  <c r="G60" i="2" l="1"/>
  <c r="D55" i="4" s="1"/>
  <c r="D52" i="4"/>
  <c r="D54" i="4"/>
  <c r="G59" i="2"/>
  <c r="C8" i="6"/>
  <c r="C7" i="6"/>
  <c r="C38" i="4"/>
  <c r="C35" i="4"/>
  <c r="C32" i="4"/>
  <c r="C29" i="4"/>
  <c r="C31" i="7" l="1"/>
  <c r="D53" i="4"/>
  <c r="D56" i="4" s="1"/>
  <c r="H8" i="4"/>
  <c r="D9" i="4"/>
  <c r="C74" i="4" l="1"/>
  <c r="C72" i="4"/>
  <c r="C71" i="4"/>
  <c r="G69" i="2" l="1"/>
  <c r="F69" i="2"/>
  <c r="B4" i="7"/>
  <c r="B4" i="2"/>
  <c r="B4" i="8"/>
  <c r="D69" i="2"/>
  <c r="E63" i="4" s="1"/>
  <c r="E65" i="4" s="1"/>
  <c r="F59" i="2"/>
  <c r="D59" i="2"/>
  <c r="G52" i="2" s="1"/>
  <c r="F91" i="8"/>
  <c r="F72" i="8"/>
  <c r="G51" i="8"/>
  <c r="G97" i="8" s="1"/>
  <c r="E72" i="4" s="1"/>
  <c r="C7" i="5" l="1"/>
  <c r="C9" i="6" s="1"/>
  <c r="F95" i="8"/>
  <c r="H69" i="2"/>
  <c r="F96" i="8"/>
  <c r="D71" i="4" s="1"/>
  <c r="E73" i="4" s="1"/>
  <c r="G98" i="8" l="1"/>
  <c r="E74" i="4" s="1"/>
  <c r="C28" i="4"/>
  <c r="G87" i="4" l="1"/>
  <c r="C30" i="7"/>
  <c r="H9" i="4" l="1"/>
  <c r="E45" i="6"/>
  <c r="D45" i="6"/>
  <c r="E44" i="6"/>
  <c r="D44" i="6"/>
  <c r="E43" i="6"/>
  <c r="D43" i="6"/>
  <c r="E42" i="6"/>
  <c r="D42" i="6"/>
  <c r="E41" i="6"/>
  <c r="E46" i="6" s="1"/>
  <c r="G31" i="4" s="1"/>
  <c r="H31" i="4" s="1"/>
  <c r="D41" i="6"/>
  <c r="D46" i="6" s="1"/>
  <c r="G32" i="6"/>
  <c r="F32" i="6"/>
  <c r="G31" i="6"/>
  <c r="F31" i="6"/>
  <c r="G30" i="6"/>
  <c r="F30" i="6"/>
  <c r="G29" i="6"/>
  <c r="F29" i="6"/>
  <c r="G28" i="6"/>
  <c r="F28" i="6"/>
  <c r="G27" i="6"/>
  <c r="F27" i="6"/>
  <c r="G26" i="6"/>
  <c r="F26" i="6"/>
  <c r="G25" i="6"/>
  <c r="F25" i="6"/>
  <c r="G24" i="6"/>
  <c r="F24" i="6"/>
  <c r="G23" i="6"/>
  <c r="F23" i="6"/>
  <c r="G22" i="6"/>
  <c r="F22" i="6"/>
  <c r="G21" i="6"/>
  <c r="F21" i="6"/>
  <c r="G20" i="6"/>
  <c r="F20" i="6"/>
  <c r="G19" i="6"/>
  <c r="F19" i="6"/>
  <c r="G18" i="6"/>
  <c r="F18" i="6"/>
  <c r="G17" i="6"/>
  <c r="G33" i="6" s="1"/>
  <c r="G30" i="4" s="1"/>
  <c r="F17" i="6"/>
  <c r="F3" i="6"/>
  <c r="G2" i="6"/>
  <c r="F2" i="6"/>
  <c r="D58" i="5"/>
  <c r="K42" i="4" s="1"/>
  <c r="D57" i="5"/>
  <c r="D56" i="5"/>
  <c r="R49" i="5"/>
  <c r="E49" i="5"/>
  <c r="R51" i="5" s="1"/>
  <c r="D78" i="4" s="1"/>
  <c r="D49" i="5"/>
  <c r="R53" i="5" s="1"/>
  <c r="R48" i="5"/>
  <c r="O48" i="5"/>
  <c r="L48" i="5"/>
  <c r="I48" i="5"/>
  <c r="R47" i="5"/>
  <c r="O47" i="5"/>
  <c r="L47" i="5"/>
  <c r="I47" i="5"/>
  <c r="R46" i="5"/>
  <c r="O46" i="5"/>
  <c r="L46" i="5"/>
  <c r="I46" i="5"/>
  <c r="R45" i="5"/>
  <c r="O45" i="5"/>
  <c r="L45" i="5"/>
  <c r="I45" i="5"/>
  <c r="R44" i="5"/>
  <c r="O44" i="5"/>
  <c r="L44" i="5"/>
  <c r="I44" i="5"/>
  <c r="R43" i="5"/>
  <c r="O43" i="5"/>
  <c r="L43" i="5"/>
  <c r="I43" i="5"/>
  <c r="R42" i="5"/>
  <c r="O42" i="5"/>
  <c r="L42" i="5"/>
  <c r="I42" i="5"/>
  <c r="R41" i="5"/>
  <c r="O41" i="5"/>
  <c r="L41" i="5"/>
  <c r="I41" i="5"/>
  <c r="R40" i="5"/>
  <c r="O40" i="5"/>
  <c r="L40" i="5"/>
  <c r="I40" i="5"/>
  <c r="R39" i="5"/>
  <c r="O39" i="5"/>
  <c r="L39" i="5"/>
  <c r="I39" i="5"/>
  <c r="R38" i="5"/>
  <c r="O38" i="5"/>
  <c r="O49" i="5" s="1"/>
  <c r="L38" i="5"/>
  <c r="R37" i="5"/>
  <c r="L37" i="5"/>
  <c r="L49" i="5" s="1"/>
  <c r="I37" i="5"/>
  <c r="I49" i="5" s="1"/>
  <c r="P33" i="5"/>
  <c r="M33" i="5"/>
  <c r="J33" i="5"/>
  <c r="G33" i="5"/>
  <c r="F33" i="5"/>
  <c r="D42" i="4" s="1"/>
  <c r="E43" i="4" s="1"/>
  <c r="E33" i="5"/>
  <c r="D40" i="4" s="1"/>
  <c r="E41" i="4" s="1"/>
  <c r="D33" i="5"/>
  <c r="D26" i="4" s="1"/>
  <c r="T32" i="5"/>
  <c r="R32" i="5"/>
  <c r="O32" i="5"/>
  <c r="L32" i="5"/>
  <c r="I32" i="5"/>
  <c r="T31" i="5"/>
  <c r="R31" i="5"/>
  <c r="O31" i="5"/>
  <c r="L31" i="5"/>
  <c r="I31" i="5"/>
  <c r="T30" i="5"/>
  <c r="R30" i="5"/>
  <c r="O30" i="5"/>
  <c r="L30" i="5"/>
  <c r="I30" i="5"/>
  <c r="T29" i="5"/>
  <c r="R29" i="5"/>
  <c r="O29" i="5"/>
  <c r="L29" i="5"/>
  <c r="I29" i="5"/>
  <c r="T28" i="5"/>
  <c r="R28" i="5"/>
  <c r="O28" i="5"/>
  <c r="L28" i="5"/>
  <c r="I28" i="5"/>
  <c r="T27" i="5"/>
  <c r="R27" i="5"/>
  <c r="O27" i="5"/>
  <c r="L27" i="5"/>
  <c r="I27" i="5"/>
  <c r="T26" i="5"/>
  <c r="R26" i="5"/>
  <c r="O26" i="5"/>
  <c r="L26" i="5"/>
  <c r="I26" i="5"/>
  <c r="T17" i="5"/>
  <c r="R17" i="5"/>
  <c r="O17" i="5"/>
  <c r="L17" i="5"/>
  <c r="I17" i="5"/>
  <c r="T16" i="5"/>
  <c r="R16" i="5"/>
  <c r="O16" i="5"/>
  <c r="L16" i="5"/>
  <c r="I16" i="5"/>
  <c r="T15" i="5"/>
  <c r="R15" i="5"/>
  <c r="O15" i="5"/>
  <c r="L15" i="5"/>
  <c r="I15" i="5"/>
  <c r="T14" i="5"/>
  <c r="R14" i="5"/>
  <c r="O14" i="5"/>
  <c r="L14" i="5"/>
  <c r="I14" i="5"/>
  <c r="I33" i="5" s="1"/>
  <c r="T13" i="5"/>
  <c r="R13" i="5"/>
  <c r="R33" i="5" s="1"/>
  <c r="O13" i="5"/>
  <c r="O33" i="5" s="1"/>
  <c r="L13" i="5"/>
  <c r="L33" i="5" s="1"/>
  <c r="I13" i="5"/>
  <c r="E3" i="5"/>
  <c r="F2" i="5"/>
  <c r="E2" i="5"/>
  <c r="C37" i="4"/>
  <c r="C34" i="4"/>
  <c r="H32" i="4"/>
  <c r="C31" i="4"/>
  <c r="H28" i="4"/>
  <c r="H27" i="4"/>
  <c r="H26" i="4"/>
  <c r="D11" i="4"/>
  <c r="D8" i="4"/>
  <c r="J2" i="4"/>
  <c r="F3" i="5" s="1"/>
  <c r="T33" i="5" l="1"/>
  <c r="E45" i="4" s="1"/>
  <c r="G42" i="4"/>
  <c r="E32" i="4"/>
  <c r="D31" i="4"/>
  <c r="E29" i="4"/>
  <c r="D28" i="4"/>
  <c r="D37" i="4"/>
  <c r="E38" i="4"/>
  <c r="E35" i="4"/>
  <c r="D34" i="4"/>
  <c r="H30" i="4"/>
  <c r="G40" i="4"/>
  <c r="G3" i="6"/>
  <c r="D47" i="4" l="1"/>
  <c r="E47" i="4"/>
  <c r="G48" i="4"/>
  <c r="G88" i="4" s="1"/>
  <c r="E48" i="4" l="1"/>
  <c r="J41" i="2"/>
  <c r="I41" i="2"/>
  <c r="C29" i="7" s="1"/>
  <c r="C32" i="7" s="1"/>
  <c r="G85" i="4" l="1"/>
  <c r="E66" i="4"/>
  <c r="E67" i="4" l="1"/>
  <c r="H86" i="4" l="1"/>
  <c r="G86" i="4"/>
  <c r="G89" i="4" s="1"/>
  <c r="G90" i="4" l="1"/>
  <c r="G91" i="4" s="1"/>
  <c r="G92" i="4" l="1"/>
</calcChain>
</file>

<file path=xl/sharedStrings.xml><?xml version="1.0" encoding="utf-8"?>
<sst xmlns="http://schemas.openxmlformats.org/spreadsheetml/2006/main" count="302" uniqueCount="205">
  <si>
    <r>
      <t xml:space="preserve">Ausfallentschädigung für </t>
    </r>
    <r>
      <rPr>
        <b/>
        <u/>
        <sz val="14"/>
        <color theme="1"/>
        <rFont val="Arial"/>
        <family val="2"/>
      </rPr>
      <t>Kulturschaffende</t>
    </r>
  </si>
  <si>
    <t>Berechnungsgrundlage: entgangene Erträge</t>
  </si>
  <si>
    <t>Titel der Veranstaltung / des Projektes</t>
  </si>
  <si>
    <t>Art der Veranstaltung / des Projektes</t>
  </si>
  <si>
    <t>Anzahl Aufführungen</t>
  </si>
  <si>
    <t>Aufführungsdaten</t>
  </si>
  <si>
    <r>
      <t xml:space="preserve">Start- und Enddatum </t>
    </r>
    <r>
      <rPr>
        <sz val="10"/>
        <color theme="1"/>
        <rFont val="Arial"/>
        <family val="2"/>
      </rPr>
      <t>(inkl. Vorbereitungs- / Probezeit)</t>
    </r>
  </si>
  <si>
    <t>abgesagt/
verschoben</t>
  </si>
  <si>
    <t>Bemerkungen</t>
  </si>
  <si>
    <t>Bemerkungen / Erläuterungen</t>
  </si>
  <si>
    <t>budgetierte / vereinbarte Einnahmen</t>
  </si>
  <si>
    <t>Totalbetrag</t>
  </si>
  <si>
    <t>zusätzlich vereinbarte Spesen?</t>
  </si>
  <si>
    <t>Total Einkommen aus selbständiger Erwerbstätigkeit</t>
  </si>
  <si>
    <t>Ertrag</t>
  </si>
  <si>
    <t>Berechnung Schaden</t>
  </si>
  <si>
    <t>KULTURSCHAFFENDE</t>
  </si>
  <si>
    <t>Gesuchsteller</t>
  </si>
  <si>
    <t>Berechnungsgrundlage entgangene Erträge</t>
  </si>
  <si>
    <t>Dossier Nr.</t>
  </si>
  <si>
    <t>Übersicht Gesuchseingabe</t>
  </si>
  <si>
    <t>Ausfälle angegeben bis:</t>
  </si>
  <si>
    <t>Gesamtsumme ungedeckter Schaden aus dem Gesuch:</t>
  </si>
  <si>
    <t>Tagessatz gemäss WAS CEE-Abrechnung</t>
  </si>
  <si>
    <t>Übersicht Bearbeitungsstand</t>
  </si>
  <si>
    <t>Gesuch vom</t>
  </si>
  <si>
    <t>Gesuchsnummer</t>
  </si>
  <si>
    <t>Berechnungsübersicht KF</t>
  </si>
  <si>
    <t>Entgangene Einnahmen</t>
  </si>
  <si>
    <t>Einnahmen</t>
  </si>
  <si>
    <t>Abzüge durch KF</t>
  </si>
  <si>
    <t>vorgelagerte Entschädigungen</t>
  </si>
  <si>
    <t>Gagenausfall Schweiz</t>
  </si>
  <si>
    <t>Deckung aus Privatversicherung</t>
  </si>
  <si>
    <t>Arbeitslosenentschädigung</t>
  </si>
  <si>
    <t>Gagenausfall DE/AT</t>
  </si>
  <si>
    <t>Kurzarbeitsentschädigung für allfällige Angestellte</t>
  </si>
  <si>
    <t>Corona Erwerbsersatzentschädigung CEE</t>
  </si>
  <si>
    <t>anrechenbare Erwerbsersatzentschädigung (Hochrechnung)</t>
  </si>
  <si>
    <t>Ausfall Hutgeld</t>
  </si>
  <si>
    <t>Total  vorgelagerte Entschädigungen</t>
  </si>
  <si>
    <t>Korrektur Hutgeld KF (50%)</t>
  </si>
  <si>
    <t xml:space="preserve">Ausfall Merchandise </t>
  </si>
  <si>
    <r>
      <t xml:space="preserve">Nicht zu berücksichtigende WAS-CEE-Beiträge 
</t>
    </r>
    <r>
      <rPr>
        <sz val="11"/>
        <color theme="1"/>
        <rFont val="Arial"/>
        <family val="2"/>
      </rPr>
      <t>aufgrund Vielzahl nicht berechtigter Ausfälle</t>
    </r>
  </si>
  <si>
    <t>%-Anteil nicht berechtigte Anlässe:</t>
  </si>
  <si>
    <t>Korrektur Merchandise KF (50%)</t>
  </si>
  <si>
    <r>
      <t>Abzug Pauschalspesen</t>
    </r>
    <r>
      <rPr>
        <sz val="11"/>
        <color theme="1"/>
        <rFont val="Arial"/>
        <family val="2"/>
      </rPr>
      <t xml:space="preserve"> 
für effektive Ausfälle</t>
    </r>
    <r>
      <rPr>
        <sz val="9"/>
        <color theme="1"/>
        <rFont val="Arial"/>
        <family val="2"/>
      </rPr>
      <t xml:space="preserve">
(10% der Beträge, welche nicht mit sepearten Spesenbeträgen eingegeben wurden)</t>
    </r>
  </si>
  <si>
    <t>Total entgangene Einnahmen netto</t>
  </si>
  <si>
    <t>Total abzugsfähige Entschädigungen</t>
  </si>
  <si>
    <t>Hypothetisches Monatseinkommen</t>
  </si>
  <si>
    <t xml:space="preserve">Total: </t>
  </si>
  <si>
    <t>Abzug effektive Einnahmen</t>
  </si>
  <si>
    <t>Total:</t>
  </si>
  <si>
    <t>Total anrechenbares hypothetisches Einkommen</t>
  </si>
  <si>
    <t>Total nicht anrechenbarer Schaden</t>
  </si>
  <si>
    <t>Totalbetrag nicht anrechenbarer Schaden gemäss Detailberechnung KF</t>
  </si>
  <si>
    <t>Abschlussberechnung</t>
  </si>
  <si>
    <t>Schadensberechnung für den Gesuchsteller</t>
  </si>
  <si>
    <r>
      <t xml:space="preserve">Total entgangene Einnahmen netto </t>
    </r>
    <r>
      <rPr>
        <sz val="10"/>
        <color theme="1"/>
        <rFont val="Arial"/>
        <family val="2"/>
      </rPr>
      <t>(Rz 1.90)</t>
    </r>
  </si>
  <si>
    <r>
      <t>./. vorgelagerte Entschädigungen</t>
    </r>
    <r>
      <rPr>
        <sz val="9"/>
        <color theme="1"/>
        <rFont val="Arial"/>
        <family val="2"/>
      </rPr>
      <t xml:space="preserve"> (Rz 2.90)</t>
    </r>
  </si>
  <si>
    <t>Schaden nach Abzügen</t>
  </si>
  <si>
    <t>davon 80%</t>
  </si>
  <si>
    <t>gerundeter Anspruch Gesuchsteller</t>
  </si>
  <si>
    <t>% Anteil Gesuchseingabe</t>
  </si>
  <si>
    <t>Datum</t>
  </si>
  <si>
    <t>CHF</t>
  </si>
  <si>
    <t>Vorschlag für Gesamtzahlung</t>
  </si>
  <si>
    <t>CF:</t>
  </si>
  <si>
    <t>Gesamtzahlung</t>
  </si>
  <si>
    <t xml:space="preserve">Stellungnahme Dienststelle Steuern: DATUM
</t>
  </si>
  <si>
    <t xml:space="preserve">Kommentar MG: </t>
  </si>
  <si>
    <t xml:space="preserve"> </t>
  </si>
  <si>
    <t>Detailberechnungen</t>
  </si>
  <si>
    <t>Ausfallentschädigung Kultur Kanton Luzern</t>
  </si>
  <si>
    <t>Ausfälle angegeben bis</t>
  </si>
  <si>
    <t>xxx</t>
  </si>
  <si>
    <t>Ort / Veranstaltungsort</t>
  </si>
  <si>
    <t>Gagenausfall</t>
  </si>
  <si>
    <t>Hutgeld</t>
  </si>
  <si>
    <t>Merchandise</t>
  </si>
  <si>
    <t>Gagenausfall IT</t>
  </si>
  <si>
    <t>Gagenausfall Holland Euro</t>
  </si>
  <si>
    <t>Gagenausfall Frankreich Euro</t>
  </si>
  <si>
    <t>Spesen im Betrag enthalten?</t>
  </si>
  <si>
    <t>Abzug Spesenanteil</t>
  </si>
  <si>
    <t>Quellensteuer:</t>
  </si>
  <si>
    <t>Betrag</t>
  </si>
  <si>
    <t>Kurs</t>
  </si>
  <si>
    <t>nein</t>
  </si>
  <si>
    <t>Nicht anrechenbarer Schaden</t>
  </si>
  <si>
    <t>Total nicht angerechnete Schäden</t>
  </si>
  <si>
    <t>Übersicht Anteil nicht berechtigte Anlässe zur Reduktion CEE-Abzüge</t>
  </si>
  <si>
    <t>Total nicht angerechnete Schäden / relevant für CEE-Reduktionsberechnung</t>
  </si>
  <si>
    <t>Berechnung aktivieren?</t>
  </si>
  <si>
    <t>Total berechtigte Auftritte</t>
  </si>
  <si>
    <r>
      <t xml:space="preserve">Total nicht berechtigte Auftritte 
</t>
    </r>
    <r>
      <rPr>
        <sz val="8"/>
        <color theme="1"/>
        <rFont val="Arial"/>
        <family val="2"/>
      </rPr>
      <t>(Aufallforderungen ausserhalb der Ausfallentschädigungsfrist werden nicht berücksichtigt)</t>
    </r>
  </si>
  <si>
    <t>%-Anteil nicht berechtigte Auftritte:</t>
  </si>
  <si>
    <t>WAS Corona-Erwerbersatzentschädigung Selbständige</t>
  </si>
  <si>
    <t>Übersicht Auszahlungen &amp; anrechenbare Auszahlungen</t>
  </si>
  <si>
    <t>Tagessatz WAS CEE</t>
  </si>
  <si>
    <t>Übersicht Abrechnungen WAS</t>
  </si>
  <si>
    <t>Zeitraum</t>
  </si>
  <si>
    <t>Tage</t>
  </si>
  <si>
    <t>Betrag für vollen Zeitraum</t>
  </si>
  <si>
    <t>Anzahl Tage angeschnittener Zahlungszeitraum</t>
  </si>
  <si>
    <t>Prozentualer Anteil CEE für angeschnittenen Zeitraum</t>
  </si>
  <si>
    <t>Total CEE für Zeitraum 
angegebene Ausfälle</t>
  </si>
  <si>
    <t>Anrechenbare Auszahlungen ohne vorliegende CEE-WAS-Abrechnung</t>
  </si>
  <si>
    <t>Betrag brutto</t>
  </si>
  <si>
    <t>Betrag netto</t>
  </si>
  <si>
    <t>ja</t>
  </si>
  <si>
    <t>Einkünfte aus anderer selbständiger Erwerbstätigkeit (nicht im Kulturbereich)</t>
  </si>
  <si>
    <t>*** bitte lesen ***</t>
  </si>
  <si>
    <t>Schadensberechnung</t>
  </si>
  <si>
    <r>
      <t xml:space="preserve">Startdatum </t>
    </r>
    <r>
      <rPr>
        <sz val="10"/>
        <color theme="1"/>
        <rFont val="Arial"/>
        <family val="2"/>
      </rPr>
      <t>Anstellungsverhältnis</t>
    </r>
  </si>
  <si>
    <r>
      <t xml:space="preserve">Enddatum </t>
    </r>
    <r>
      <rPr>
        <sz val="10"/>
        <color theme="1"/>
        <rFont val="Arial"/>
        <family val="2"/>
      </rPr>
      <t>Anstellungsverhältnis</t>
    </r>
  </si>
  <si>
    <r>
      <t>Arbeitgeber</t>
    </r>
    <r>
      <rPr>
        <sz val="10"/>
        <color theme="1"/>
        <rFont val="Arial"/>
        <family val="2"/>
      </rPr>
      <t>, inkl. Adresse</t>
    </r>
  </si>
  <si>
    <t>VORJAHRESVERGLEICHE</t>
  </si>
  <si>
    <t>Hinweis: mindestens 4 befristete Anstellungen bei mindestens zwei Arbeigebern notwendig!</t>
  </si>
  <si>
    <t>Schadensberechnung für Kulturschaffende mit Schäden aus FREISCHAFFENDER Kulturtätigkeit</t>
  </si>
  <si>
    <r>
      <rPr>
        <b/>
        <u/>
        <sz val="14"/>
        <color theme="1"/>
        <rFont val="Arial"/>
        <family val="2"/>
      </rPr>
      <t>bestehende</t>
    </r>
    <r>
      <rPr>
        <b/>
        <sz val="14"/>
        <color theme="1"/>
        <rFont val="Arial"/>
        <family val="2"/>
      </rPr>
      <t xml:space="preserve">, befristete Anstellungen im Kulturbereich </t>
    </r>
    <r>
      <rPr>
        <sz val="14"/>
        <color theme="1"/>
        <rFont val="Arial"/>
        <family val="2"/>
      </rPr>
      <t>(effektiv im Schadenszeitraum generiertes Einkommen)</t>
    </r>
  </si>
  <si>
    <t>Schadensberechnung für Kulturschaffende mit Schäden aus SELBSTSTÄNDIGER Kulturtätigkeit</t>
  </si>
  <si>
    <t>Einkünfte aus 
Unterstützung der öffentlichen Kulturförderung</t>
  </si>
  <si>
    <t>Jahresrechnung 2018</t>
  </si>
  <si>
    <t>Jahresrechnung 2019</t>
  </si>
  <si>
    <t>Total Einkommen aus effektiver selbständiger Erwerbstätigkeit</t>
  </si>
  <si>
    <r>
      <t xml:space="preserve">Einkünfte  
</t>
    </r>
    <r>
      <rPr>
        <b/>
        <u/>
        <sz val="10"/>
        <color theme="1"/>
        <rFont val="Arial"/>
        <family val="2"/>
      </rPr>
      <t>SELBSTÄNDIGE</t>
    </r>
    <r>
      <rPr>
        <b/>
        <sz val="10"/>
        <color theme="1"/>
        <rFont val="Arial"/>
        <family val="2"/>
      </rPr>
      <t xml:space="preserve"> künstlerischer/kultureller</t>
    </r>
    <r>
      <rPr>
        <sz val="10"/>
        <color theme="1"/>
        <rFont val="Arial"/>
        <family val="2"/>
      </rPr>
      <t xml:space="preserve"> Tätigkeit</t>
    </r>
  </si>
  <si>
    <r>
      <t xml:space="preserve">effektive Einkünfte  
</t>
    </r>
    <r>
      <rPr>
        <b/>
        <u/>
        <sz val="10"/>
        <color theme="1"/>
        <rFont val="Arial"/>
        <family val="2"/>
      </rPr>
      <t>SELBSTÄNDIGE</t>
    </r>
    <r>
      <rPr>
        <b/>
        <sz val="10"/>
        <color theme="1"/>
        <rFont val="Arial"/>
        <family val="2"/>
      </rPr>
      <t xml:space="preserve"> künstlerischer/kultureller</t>
    </r>
    <r>
      <rPr>
        <sz val="10"/>
        <color theme="1"/>
        <rFont val="Arial"/>
        <family val="2"/>
      </rPr>
      <t xml:space="preserve"> Tätigkeit</t>
    </r>
  </si>
  <si>
    <t>Vorgehen</t>
  </si>
  <si>
    <t>1.</t>
  </si>
  <si>
    <t>2.</t>
  </si>
  <si>
    <t>3.</t>
  </si>
  <si>
    <t>BELEGE für ZULASSUNG als "FREISCHAFFEND"</t>
  </si>
  <si>
    <t>3.1</t>
  </si>
  <si>
    <t>3.2</t>
  </si>
  <si>
    <t>Beilage - Belegnummer</t>
  </si>
  <si>
    <t>Zusammenfassung</t>
  </si>
  <si>
    <r>
      <t xml:space="preserve">Schadensberechnung: 
</t>
    </r>
    <r>
      <rPr>
        <b/>
        <u/>
        <sz val="11"/>
        <color theme="0"/>
        <rFont val="Arial"/>
        <family val="2"/>
      </rPr>
      <t>nachweisbare Ausfälle</t>
    </r>
    <r>
      <rPr>
        <sz val="11"/>
        <color theme="0"/>
        <rFont val="Arial"/>
        <family val="2"/>
      </rPr>
      <t xml:space="preserve"> 
(Absagen, Verschiebungen etc.)</t>
    </r>
  </si>
  <si>
    <r>
      <t xml:space="preserve">Schadensberechnung: 
Einnahmen aus 
</t>
    </r>
    <r>
      <rPr>
        <b/>
        <u/>
        <sz val="11"/>
        <color theme="0"/>
        <rFont val="Arial"/>
        <family val="2"/>
      </rPr>
      <t>freischaffender Kulturtätigkeit</t>
    </r>
  </si>
  <si>
    <r>
      <rPr>
        <b/>
        <u/>
        <sz val="11"/>
        <color theme="1"/>
        <rFont val="Arial"/>
        <family val="2"/>
      </rPr>
      <t>Kulturschaffende</t>
    </r>
    <r>
      <rPr>
        <sz val="11"/>
        <color theme="1"/>
        <rFont val="Arial"/>
        <family val="2"/>
      </rPr>
      <t xml:space="preserve"> gemäss der Covid-19-Kulturverordnung sind Menschen, die ihr Einkommen durch </t>
    </r>
    <r>
      <rPr>
        <u/>
        <sz val="11"/>
        <color theme="1"/>
        <rFont val="Arial"/>
        <family val="2"/>
      </rPr>
      <t>selbständige Erwerbstätigkeit, 
freischaffend oder in gemischter Form</t>
    </r>
    <r>
      <rPr>
        <sz val="11"/>
        <color theme="1"/>
        <rFont val="Arial"/>
        <family val="2"/>
      </rPr>
      <t xml:space="preserve"> generieren.
</t>
    </r>
    <r>
      <rPr>
        <b/>
        <sz val="11"/>
        <color theme="1"/>
        <rFont val="Arial"/>
        <family val="2"/>
      </rPr>
      <t xml:space="preserve">Je nach Einkommensart ist die vorliegende Schadensberechnung anders auszufüllen.  
Bitte lesen Sie das Merkblatt zu den Ausfallentschädigungen durch, bevor Sie die Schadensberechnung ausfüllen. 
</t>
    </r>
  </si>
  <si>
    <t>Name des/der Kulturschaffenden</t>
  </si>
  <si>
    <r>
      <t xml:space="preserve">Total vergleichsbares Einkommen Vorjahresmonate </t>
    </r>
    <r>
      <rPr>
        <i/>
        <sz val="11"/>
        <color theme="1"/>
        <rFont val="Arial"/>
        <family val="2"/>
      </rPr>
      <t>aus freischaffender Kulturtätigkeit</t>
    </r>
  </si>
  <si>
    <t>Berechnungsgrundlagen - bitte ausfüllen!</t>
  </si>
  <si>
    <t>Schaden aus freischaffender Kulturtätigkeit:</t>
  </si>
  <si>
    <t>Nachgewiesene Schäden selbständige Erwerbstätigkeit:</t>
  </si>
  <si>
    <r>
      <t xml:space="preserve">Übersicht effektive Ausfälle aus </t>
    </r>
    <r>
      <rPr>
        <b/>
        <u/>
        <sz val="14"/>
        <color theme="1"/>
        <rFont val="Arial"/>
        <family val="2"/>
      </rPr>
      <t>selbständiger Erwerbstätigkeit</t>
    </r>
  </si>
  <si>
    <r>
      <t xml:space="preserve">Grundlagen für die Berechnung des monatlichen hypothetischen Einkommens </t>
    </r>
    <r>
      <rPr>
        <b/>
        <u/>
        <sz val="14"/>
        <color theme="0"/>
        <rFont val="Arial"/>
        <family val="2"/>
      </rPr>
      <t>selbständige Erwerbstätigkeit</t>
    </r>
  </si>
  <si>
    <r>
      <t xml:space="preserve">Einnahmenübersicht </t>
    </r>
    <r>
      <rPr>
        <b/>
        <u/>
        <sz val="10"/>
        <color theme="1"/>
        <rFont val="Arial"/>
        <family val="2"/>
      </rPr>
      <t>selbständige Erwerbstätigkeit</t>
    </r>
    <r>
      <rPr>
        <b/>
        <sz val="10"/>
        <color theme="1"/>
        <rFont val="Arial"/>
        <family val="2"/>
      </rPr>
      <t xml:space="preserve"> der Vorjahre</t>
    </r>
  </si>
  <si>
    <r>
      <t xml:space="preserve">Einnahmenübersicht </t>
    </r>
    <r>
      <rPr>
        <b/>
        <u/>
        <sz val="10"/>
        <color theme="1"/>
        <rFont val="Arial"/>
        <family val="2"/>
      </rPr>
      <t>selbständige Erwerbstätigkeit</t>
    </r>
  </si>
  <si>
    <t>hypothetisches Einkommen eingereicht</t>
  </si>
  <si>
    <t>weitere Entschädigungen (SCS etc.)</t>
  </si>
  <si>
    <t>Berechnung hypothetisches Monatseinkommen</t>
  </si>
  <si>
    <r>
      <t>Berechnung Einkommen "</t>
    </r>
    <r>
      <rPr>
        <b/>
        <u/>
        <sz val="11"/>
        <color theme="1"/>
        <rFont val="Arial"/>
        <family val="2"/>
      </rPr>
      <t>Freischaffend"</t>
    </r>
  </si>
  <si>
    <r>
      <t xml:space="preserve">Erfassen Sie </t>
    </r>
    <r>
      <rPr>
        <u/>
        <sz val="11"/>
        <color theme="0"/>
        <rFont val="Arial"/>
        <family val="2"/>
      </rPr>
      <t>hier</t>
    </r>
    <r>
      <rPr>
        <sz val="11"/>
        <color theme="0"/>
        <rFont val="Arial"/>
        <family val="2"/>
      </rPr>
      <t xml:space="preserve"> Arbeitgeber seit 2018</t>
    </r>
  </si>
  <si>
    <r>
      <rPr>
        <b/>
        <u/>
        <sz val="11"/>
        <color theme="1"/>
        <rFont val="Arial"/>
        <family val="2"/>
      </rPr>
      <t>Hinweis:</t>
    </r>
    <r>
      <rPr>
        <sz val="11"/>
        <color theme="1"/>
        <rFont val="Arial"/>
        <family val="2"/>
      </rPr>
      <t xml:space="preserve"> Gelb markierte Felder sind auszufüllen, die restlichen Tabellen und Felder werden berechnet!</t>
    </r>
  </si>
  <si>
    <t>Ausfälle angegeben ab:</t>
  </si>
  <si>
    <t>Details SE</t>
  </si>
  <si>
    <t>Ausfälle angegeben ab</t>
  </si>
  <si>
    <t>yyy</t>
  </si>
  <si>
    <t>Details Freischaffend</t>
  </si>
  <si>
    <t>Coronabedingter Ausfall</t>
  </si>
  <si>
    <t>Freischaffend?</t>
  </si>
  <si>
    <t>hypo-Einkommen</t>
  </si>
  <si>
    <r>
      <t xml:space="preserve">Abzüglich 10% Spesenpauschale </t>
    </r>
    <r>
      <rPr>
        <sz val="9"/>
        <color theme="1"/>
        <rFont val="Arial"/>
        <family val="2"/>
      </rPr>
      <t>aus Rz. 3.14-Rz. 3.24</t>
    </r>
  </si>
  <si>
    <t>Grundlagen für die Berechnung 
der Ausfallentschädigung 
durch die Kulturförderung Kanton Luzern</t>
  </si>
  <si>
    <t>Total Grundlage für die Berechnung der Ausfallentschädigung</t>
  </si>
  <si>
    <r>
      <t xml:space="preserve">Berechnungsgrundlage 
für hypothetisches </t>
    </r>
    <r>
      <rPr>
        <b/>
        <u/>
        <sz val="11"/>
        <color theme="0"/>
        <rFont val="Arial"/>
        <family val="2"/>
      </rPr>
      <t>monatliches Einkommen</t>
    </r>
    <r>
      <rPr>
        <sz val="11"/>
        <color theme="0"/>
        <rFont val="Arial"/>
        <family val="2"/>
      </rPr>
      <t xml:space="preserve"> aus Selbständigkeit</t>
    </r>
  </si>
  <si>
    <t>./. 10% Spesenpauschale</t>
  </si>
  <si>
    <r>
      <t xml:space="preserve">Abzüglich effektiv entgangene Einnahmen </t>
    </r>
    <r>
      <rPr>
        <sz val="11"/>
        <color theme="1"/>
        <rFont val="Arial"/>
        <family val="2"/>
      </rPr>
      <t>(netto)</t>
    </r>
  </si>
  <si>
    <t>Ausfallentschädigung 1.0</t>
  </si>
  <si>
    <t>Ausfallentschädigung 2.1</t>
  </si>
  <si>
    <t>Name, Vorname, Wohnort</t>
  </si>
  <si>
    <t>2021-xxxx</t>
  </si>
  <si>
    <t>2020-xxxx</t>
  </si>
  <si>
    <t>Ausfallentschädigung 2.2</t>
  </si>
  <si>
    <t>Einkünfte aus Tantiemen &amp; SUISA-Vergütungen</t>
  </si>
  <si>
    <t>Jahresrechnung 2017 (gemäss FAQ optional)</t>
  </si>
  <si>
    <t>eintragen</t>
  </si>
  <si>
    <r>
      <rPr>
        <b/>
        <sz val="11"/>
        <rFont val="Arial"/>
        <family val="2"/>
      </rPr>
      <t xml:space="preserve">
Bitte beachten Sie:
</t>
    </r>
    <r>
      <rPr>
        <b/>
        <u/>
        <sz val="11"/>
        <rFont val="Arial"/>
        <family val="2"/>
      </rPr>
      <t xml:space="preserve">Differenzierung "effektive Ausfälle" und noch nicht vereinbarte Engagements
</t>
    </r>
    <r>
      <rPr>
        <sz val="11"/>
        <rFont val="Arial"/>
        <family val="2"/>
      </rPr>
      <t xml:space="preserve">- vertraglich vereinbarte oder schriftlich bestätigte Veranstaltungen, welche coronabedingt verschoben oder abgesagt wurden, sind </t>
    </r>
    <r>
      <rPr>
        <b/>
        <sz val="11"/>
        <rFont val="Arial"/>
        <family val="2"/>
      </rPr>
      <t>effketive Ausfälle.</t>
    </r>
    <r>
      <rPr>
        <sz val="11"/>
        <rFont val="Arial"/>
        <family val="2"/>
      </rPr>
      <t xml:space="preserve"> Die Nachweise müssen nicht mit Vertrag erbracht werden, eine schriftliche Bestätigung reicht.
- noch nicht vereinbarte Engagements: Aufgrund der anhaltenden Krise werden immer weniger Anlässe und Veranstaltungen geplant. Entsprechend könnnen auch keine Absagen eingereicht werden. Basierend auf den Vorjahreseinnahmen werden hypothetische Monatseinkommen errechnet, welche diese nicht vereinbarten Engagements vertreten und als Einkommensgrundlage dienen.
</t>
    </r>
    <r>
      <rPr>
        <b/>
        <sz val="11"/>
        <rFont val="Arial"/>
        <family val="2"/>
      </rPr>
      <t xml:space="preserve">
</t>
    </r>
    <r>
      <rPr>
        <b/>
        <u/>
        <sz val="11"/>
        <rFont val="Arial"/>
        <family val="2"/>
      </rPr>
      <t xml:space="preserve">Notwendige Beilagen zur Schadensberechnung von Selbständigerwerbenden:
</t>
    </r>
    <r>
      <rPr>
        <sz val="11"/>
        <rFont val="Arial"/>
        <family val="2"/>
      </rPr>
      <t>- Belege für abgesagte oder verschobene Engagements oder Projekte
- bei Fehlen eines Vertrages kann eine Bestätigung mittels dem Formular "Ausfallbestätigung für Kulturschaffende" eingereicht werden. Ebenso genügt eine Mail mit Informationen zum ausgefallenen Projekt, Aufführungsort und geplanter Gagen- und Spesenhöhe.</t>
    </r>
  </si>
  <si>
    <r>
      <t xml:space="preserve">Total anrechenbares hypothetisches Einkommen </t>
    </r>
    <r>
      <rPr>
        <sz val="9"/>
        <color theme="1"/>
        <rFont val="Arial"/>
        <family val="2"/>
      </rPr>
      <t>(Rz. 3.50)</t>
    </r>
  </si>
  <si>
    <r>
      <t xml:space="preserve">Total anrechenbares hypothetisches Einkommen aus freischaffender Tätigkeit </t>
    </r>
    <r>
      <rPr>
        <sz val="9"/>
        <color theme="1"/>
        <rFont val="Arial"/>
        <family val="2"/>
      </rPr>
      <t>(Rz. 4.20)</t>
    </r>
  </si>
  <si>
    <r>
      <rPr>
        <b/>
        <sz val="11"/>
        <rFont val="Arial"/>
        <family val="2"/>
      </rPr>
      <t xml:space="preserve">
Bitte beachten Sie:
</t>
    </r>
    <r>
      <rPr>
        <b/>
        <u/>
        <sz val="11"/>
        <rFont val="Arial"/>
        <family val="2"/>
      </rPr>
      <t xml:space="preserve">Vorausetzung, dass Kulturschaffende als "freischaffend gelten"
</t>
    </r>
    <r>
      <rPr>
        <sz val="11"/>
        <rFont val="Arial"/>
        <family val="2"/>
      </rPr>
      <t xml:space="preserve">- mindestens 4 befristete Anstellungen (Arbeitsverträge) bei mindestens 2 Arbeitgebern seit 01.01.2018 bis heute
- Gesuchsteller*in ist hauptberuflich im Kulturbereich tätig (mehr als 50% des Einkommens oder 50% der aufgewendeten Jahresarbeitszeit)
</t>
    </r>
    <r>
      <rPr>
        <b/>
        <sz val="11"/>
        <rFont val="Arial"/>
        <family val="2"/>
      </rPr>
      <t xml:space="preserve">
</t>
    </r>
    <r>
      <rPr>
        <b/>
        <u/>
        <sz val="11"/>
        <rFont val="Arial"/>
        <family val="2"/>
      </rPr>
      <t xml:space="preserve">Notwendige Beilagen zur Schadensberechnung von Freischaffenden:
</t>
    </r>
    <r>
      <rPr>
        <sz val="11"/>
        <rFont val="Arial"/>
        <family val="2"/>
      </rPr>
      <t>- Belege für aufgeführte befristete Anstellungen im Kulturbereich in den Jahren 2017-19 (Arbeitsverträge etc.)</t>
    </r>
  </si>
  <si>
    <t>Zeitraum: 01.01.2018 - heute</t>
  </si>
  <si>
    <t>effektive Einkünfte  
reguläre Unterstützung der öffentlichen Kulturförderung</t>
  </si>
  <si>
    <r>
      <rPr>
        <b/>
        <sz val="9"/>
        <color theme="1"/>
        <rFont val="Arial"/>
        <family val="2"/>
      </rPr>
      <t>Bemerkung:</t>
    </r>
    <r>
      <rPr>
        <sz val="9"/>
        <color theme="1"/>
        <rFont val="Arial"/>
        <family val="2"/>
      </rPr>
      <t xml:space="preserve"> 
Bitte tragen Sie hier nur Einnahmen ein, die Sie aus Engagements erhalten haben. </t>
    </r>
    <r>
      <rPr>
        <u/>
        <sz val="9"/>
        <color theme="1"/>
        <rFont val="Arial"/>
        <family val="2"/>
      </rPr>
      <t>Corona-Erwerbsersatz, Ausfallentschädigung</t>
    </r>
    <r>
      <rPr>
        <sz val="9"/>
        <color theme="1"/>
        <rFont val="Arial"/>
        <family val="2"/>
      </rPr>
      <t xml:space="preserve"> und andere finanzielle Unterstützungsbeiträge sind hier NICHT einzutragen.</t>
    </r>
  </si>
  <si>
    <t>weitere effektive Einkünfte aus Selbständigkeit 
(nicht aus künstlerischer/kultureller Tätigkeit)</t>
  </si>
  <si>
    <t>Ausfallentschädigung 2.3</t>
  </si>
  <si>
    <t>Version 2.5 / 2022.04.13</t>
  </si>
  <si>
    <t>Ausfallentschädigung 2.4</t>
  </si>
  <si>
    <t>Zeitraum: 1. Januar - 30. April 2022</t>
  </si>
  <si>
    <r>
      <t xml:space="preserve">hypothetisch generiertes Einkommen </t>
    </r>
    <r>
      <rPr>
        <sz val="11"/>
        <color theme="1"/>
        <rFont val="Arial"/>
        <family val="2"/>
      </rPr>
      <t>aus freischaffender Kulturtätigkeit 
vom 1. Januar - 30. April 2022</t>
    </r>
  </si>
  <si>
    <r>
      <t xml:space="preserve">- Effektiv generiertes Einkommen </t>
    </r>
    <r>
      <rPr>
        <sz val="11"/>
        <color theme="1"/>
        <rFont val="Arial"/>
        <family val="2"/>
      </rPr>
      <t>aus freischaffender Kulturtätigkeit 
vom 1. Januar - 30. April 2022</t>
    </r>
  </si>
  <si>
    <r>
      <t xml:space="preserve">= hypothetischer coronabedingter Ausfall </t>
    </r>
    <r>
      <rPr>
        <sz val="11"/>
        <color theme="1"/>
        <rFont val="Arial"/>
        <family val="2"/>
      </rPr>
      <t>freischaffendes Erwerbseinkommen 
vom 1. Januar - 30. April 2022</t>
    </r>
  </si>
  <si>
    <t>für die Berechnung der Ausfallentschädigung relevantes effektives Einkommen aus selbständiger Kulturtätigkeit</t>
  </si>
  <si>
    <r>
      <t xml:space="preserve">Einkünfte  
</t>
    </r>
    <r>
      <rPr>
        <b/>
        <i/>
        <u/>
        <sz val="10"/>
        <color theme="1"/>
        <rFont val="Arial"/>
        <family val="2"/>
      </rPr>
      <t>SELBSTÄNDIGE</t>
    </r>
    <r>
      <rPr>
        <b/>
        <i/>
        <sz val="10"/>
        <color theme="1"/>
        <rFont val="Arial"/>
        <family val="2"/>
      </rPr>
      <t xml:space="preserve"> Lehrtätigkeit</t>
    </r>
    <r>
      <rPr>
        <i/>
        <sz val="10"/>
        <color theme="1"/>
        <rFont val="Arial"/>
        <family val="2"/>
      </rPr>
      <t xml:space="preserve"> im Kulturbereich</t>
    </r>
  </si>
  <si>
    <r>
      <t xml:space="preserve">für die Berechnung der Ausfallentschädigung relevantes  Einkommen aus selbständiger Kulturtätigkeit 
</t>
    </r>
    <r>
      <rPr>
        <sz val="10"/>
        <color theme="1"/>
        <rFont val="Arial"/>
        <family val="2"/>
      </rPr>
      <t>(vgl. Merkblatt und Covid-19-Kulturverordnung)</t>
    </r>
  </si>
  <si>
    <t>Zeitraum: 1. Januar - 30. April 2018</t>
  </si>
  <si>
    <t>Zeitraum: 1. Januar - 30. April 2019</t>
  </si>
  <si>
    <r>
      <t xml:space="preserve">Total 
erhaltenes Einkommen 
zwischen 01.01.-30.04.18
</t>
    </r>
    <r>
      <rPr>
        <sz val="10"/>
        <color theme="1"/>
        <rFont val="Arial"/>
        <family val="2"/>
      </rPr>
      <t>(brutto)</t>
    </r>
  </si>
  <si>
    <r>
      <t xml:space="preserve">Total 
erhaltenes Einkommen 
zwischen 01.01.-30.04.19
</t>
    </r>
    <r>
      <rPr>
        <sz val="10"/>
        <color theme="1"/>
        <rFont val="Arial"/>
        <family val="2"/>
      </rPr>
      <t>(brutto)</t>
    </r>
  </si>
  <si>
    <r>
      <t xml:space="preserve">Total effektiv
erhaltenes Einkommen 
zwischen 01.01.-30.04.22
</t>
    </r>
    <r>
      <rPr>
        <sz val="10"/>
        <color theme="1"/>
        <rFont val="Arial"/>
        <family val="2"/>
      </rPr>
      <t>(brutto)</t>
    </r>
  </si>
  <si>
    <r>
      <t xml:space="preserve">Erfassen Sie </t>
    </r>
    <r>
      <rPr>
        <b/>
        <u/>
        <sz val="11"/>
        <color theme="0"/>
        <rFont val="Arial"/>
        <family val="2"/>
      </rPr>
      <t>hier</t>
    </r>
    <r>
      <rPr>
        <sz val="11"/>
        <color theme="0"/>
        <rFont val="Arial"/>
        <family val="2"/>
      </rPr>
      <t xml:space="preserve"> Einnahmen aus befristeten Anstellungsverhältnissen vom 01.01. - 30.04.2018</t>
    </r>
  </si>
  <si>
    <r>
      <t xml:space="preserve">Erfassen Sie </t>
    </r>
    <r>
      <rPr>
        <b/>
        <u/>
        <sz val="11"/>
        <color theme="0"/>
        <rFont val="Arial"/>
        <family val="2"/>
      </rPr>
      <t>hier</t>
    </r>
    <r>
      <rPr>
        <sz val="11"/>
        <color theme="0"/>
        <rFont val="Arial"/>
        <family val="2"/>
      </rPr>
      <t xml:space="preserve"> Einnahmen aus befristeten Anstellungsverhältnissen vom 01.01. - 30.04.2019</t>
    </r>
  </si>
  <si>
    <r>
      <t xml:space="preserve">Erfassen Sie </t>
    </r>
    <r>
      <rPr>
        <u/>
        <sz val="11"/>
        <color theme="0"/>
        <rFont val="Arial"/>
        <family val="2"/>
      </rPr>
      <t>hier</t>
    </r>
    <r>
      <rPr>
        <sz val="11"/>
        <color theme="0"/>
        <rFont val="Arial"/>
        <family val="2"/>
      </rPr>
      <t xml:space="preserve"> effektive Einnahmen aus 
befristeten Anstellungsverhältnissen vom 
1. Januar - 30. April 2022</t>
    </r>
  </si>
  <si>
    <t>Berechnungsgrundlage für monatliches hypothetisches Einkommen aus Selbständigkeit Januar - April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</si>
</sst>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quot;CHF&quot;\ * #,##0.00_ ;_ &quot;CHF&quot;\ * \-#,##0.00_ ;_ &quot;CHF&quot;\ * &quot;-&quot;??_ ;_ @_ "/>
    <numFmt numFmtId="164" formatCode="0.0"/>
    <numFmt numFmtId="165" formatCode="_-* #,##0.00\ [$€-407]_-;\-* #,##0.00\ [$€-407]_-;_-* &quot;-&quot;??\ [$€-407]_-;_-@_-"/>
    <numFmt numFmtId="166" formatCode="0.000"/>
    <numFmt numFmtId="167" formatCode="_ [$€-2]\ * #,##0.00_ ;_ [$€-2]\ * \-#,##0.00_ ;_ [$€-2]\ * &quot;-&quot;??_ ;_ @_ "/>
    <numFmt numFmtId="168" formatCode="#,##0_ ;\-#,##0\ "/>
  </numFmts>
  <fonts count="49" x14ac:knownFonts="1">
    <font>
      <sz val="11"/>
      <color theme="1"/>
      <name val="Arial"/>
      <family val="2"/>
    </font>
    <font>
      <sz val="11"/>
      <color theme="1"/>
      <name val="Arial"/>
      <family val="2"/>
    </font>
    <font>
      <b/>
      <sz val="11"/>
      <color theme="1"/>
      <name val="Arial"/>
      <family val="2"/>
    </font>
    <font>
      <b/>
      <sz val="14"/>
      <color theme="1"/>
      <name val="Arial"/>
      <family val="2"/>
    </font>
    <font>
      <b/>
      <u/>
      <sz val="14"/>
      <color theme="1"/>
      <name val="Arial"/>
      <family val="2"/>
    </font>
    <font>
      <sz val="9"/>
      <color rgb="FFFF0000"/>
      <name val="Arial"/>
      <family val="2"/>
    </font>
    <font>
      <sz val="9"/>
      <name val="Arial"/>
      <family val="2"/>
    </font>
    <font>
      <sz val="10"/>
      <color theme="1"/>
      <name val="Arial"/>
      <family val="2"/>
    </font>
    <font>
      <b/>
      <sz val="10"/>
      <color theme="1"/>
      <name val="Arial"/>
      <family val="2"/>
    </font>
    <font>
      <b/>
      <sz val="10"/>
      <color theme="0"/>
      <name val="Arial"/>
      <family val="2"/>
    </font>
    <font>
      <sz val="10"/>
      <color theme="0"/>
      <name val="Arial"/>
      <family val="2"/>
    </font>
    <font>
      <sz val="9"/>
      <color theme="1"/>
      <name val="Arial"/>
      <family val="2"/>
    </font>
    <font>
      <sz val="8"/>
      <color theme="1"/>
      <name val="Arial"/>
      <family val="2"/>
    </font>
    <font>
      <b/>
      <sz val="8"/>
      <color theme="1"/>
      <name val="Arial"/>
      <family val="2"/>
    </font>
    <font>
      <sz val="11"/>
      <color rgb="FFFF0000"/>
      <name val="Arial"/>
      <family val="2"/>
    </font>
    <font>
      <sz val="14"/>
      <color theme="1"/>
      <name val="Arial"/>
      <family val="2"/>
    </font>
    <font>
      <i/>
      <sz val="11"/>
      <color theme="1"/>
      <name val="Arial"/>
      <family val="2"/>
    </font>
    <font>
      <b/>
      <sz val="12"/>
      <color rgb="FF0070C0"/>
      <name val="Arial"/>
      <family val="2"/>
    </font>
    <font>
      <b/>
      <sz val="11"/>
      <color rgb="FF0070C0"/>
      <name val="Arial"/>
      <family val="2"/>
    </font>
    <font>
      <sz val="11"/>
      <name val="Arial"/>
      <family val="2"/>
    </font>
    <font>
      <b/>
      <i/>
      <sz val="11"/>
      <color theme="1"/>
      <name val="Arial"/>
      <family val="2"/>
    </font>
    <font>
      <b/>
      <sz val="11"/>
      <color theme="4" tint="-0.249977111117893"/>
      <name val="Arial"/>
      <family val="2"/>
    </font>
    <font>
      <i/>
      <sz val="9"/>
      <color theme="1"/>
      <name val="Arial"/>
      <family val="2"/>
    </font>
    <font>
      <b/>
      <i/>
      <sz val="9"/>
      <color theme="1"/>
      <name val="Arial"/>
      <family val="2"/>
    </font>
    <font>
      <b/>
      <sz val="12"/>
      <color theme="1"/>
      <name val="Arial"/>
      <family val="2"/>
    </font>
    <font>
      <b/>
      <sz val="14"/>
      <color theme="0"/>
      <name val="Arial"/>
      <family val="2"/>
    </font>
    <font>
      <b/>
      <i/>
      <sz val="10"/>
      <color theme="1"/>
      <name val="Arial"/>
      <family val="2"/>
    </font>
    <font>
      <b/>
      <sz val="10"/>
      <color rgb="FF0070C0"/>
      <name val="Arial"/>
      <family val="2"/>
    </font>
    <font>
      <b/>
      <i/>
      <sz val="8"/>
      <color theme="1"/>
      <name val="Arial"/>
      <family val="2"/>
    </font>
    <font>
      <b/>
      <sz val="9"/>
      <color theme="1"/>
      <name val="Arial"/>
      <family val="2"/>
    </font>
    <font>
      <b/>
      <sz val="9"/>
      <color rgb="FFC00000"/>
      <name val="Arial"/>
      <family val="2"/>
    </font>
    <font>
      <i/>
      <sz val="8"/>
      <color theme="1"/>
      <name val="Arial"/>
      <family val="2"/>
    </font>
    <font>
      <u/>
      <sz val="11"/>
      <color theme="10"/>
      <name val="Arial"/>
      <family val="2"/>
    </font>
    <font>
      <u/>
      <sz val="11"/>
      <color theme="0"/>
      <name val="Arial"/>
      <family val="2"/>
    </font>
    <font>
      <sz val="11"/>
      <color theme="0"/>
      <name val="Arial"/>
      <family val="2"/>
    </font>
    <font>
      <b/>
      <sz val="11"/>
      <name val="Arial"/>
      <family val="2"/>
    </font>
    <font>
      <b/>
      <u/>
      <sz val="11"/>
      <name val="Arial"/>
      <family val="2"/>
    </font>
    <font>
      <b/>
      <u/>
      <sz val="10"/>
      <color theme="1"/>
      <name val="Arial"/>
      <family val="2"/>
    </font>
    <font>
      <b/>
      <u/>
      <sz val="11"/>
      <color theme="0"/>
      <name val="Arial"/>
      <family val="2"/>
    </font>
    <font>
      <b/>
      <sz val="14"/>
      <name val="Arial"/>
      <family val="2"/>
    </font>
    <font>
      <b/>
      <u/>
      <sz val="11"/>
      <color theme="1"/>
      <name val="Arial"/>
      <family val="2"/>
    </font>
    <font>
      <u/>
      <sz val="11"/>
      <color theme="1"/>
      <name val="Arial"/>
      <family val="2"/>
    </font>
    <font>
      <b/>
      <sz val="13"/>
      <color theme="1"/>
      <name val="Arial"/>
      <family val="2"/>
    </font>
    <font>
      <b/>
      <u/>
      <sz val="14"/>
      <color theme="0"/>
      <name val="Arial"/>
      <family val="2"/>
    </font>
    <font>
      <b/>
      <sz val="16"/>
      <color theme="0"/>
      <name val="Arial"/>
      <family val="2"/>
    </font>
    <font>
      <b/>
      <sz val="12"/>
      <color theme="0"/>
      <name val="Arial"/>
      <family val="2"/>
    </font>
    <font>
      <u/>
      <sz val="9"/>
      <color theme="1"/>
      <name val="Arial"/>
      <family val="2"/>
    </font>
    <font>
      <i/>
      <sz val="10"/>
      <color theme="1"/>
      <name val="Arial"/>
      <family val="2"/>
    </font>
    <font>
      <b/>
      <i/>
      <u/>
      <sz val="10"/>
      <color theme="1"/>
      <name val="Arial"/>
      <family val="2"/>
    </font>
  </fonts>
  <fills count="25">
    <fill>
      <patternFill patternType="none"/>
    </fill>
    <fill>
      <patternFill patternType="gray125"/>
    </fill>
    <fill>
      <patternFill patternType="solid">
        <fgColor theme="4"/>
        <bgColor indexed="64"/>
      </patternFill>
    </fill>
    <fill>
      <patternFill patternType="solid">
        <fgColor theme="2" tint="-9.9978637043366805E-2"/>
        <bgColor indexed="64"/>
      </patternFill>
    </fill>
    <fill>
      <patternFill patternType="solid">
        <fgColor theme="1"/>
        <bgColor indexed="64"/>
      </patternFill>
    </fill>
    <fill>
      <patternFill patternType="solid">
        <fgColor theme="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them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1" tint="0.249977111117893"/>
        <bgColor indexed="64"/>
      </patternFill>
    </fill>
    <fill>
      <patternFill patternType="solid">
        <fgColor theme="6" tint="0.79998168889431442"/>
        <bgColor indexed="64"/>
      </patternFill>
    </fill>
    <fill>
      <patternFill patternType="solid">
        <fgColor theme="9" tint="-0.249977111117893"/>
        <bgColor indexed="64"/>
      </patternFill>
    </fill>
    <fill>
      <patternFill patternType="solid">
        <fgColor theme="0"/>
        <bgColor indexed="64"/>
      </patternFill>
    </fill>
    <fill>
      <patternFill patternType="solid">
        <fgColor theme="8" tint="-0.249977111117893"/>
        <bgColor indexed="64"/>
      </patternFill>
    </fill>
    <fill>
      <patternFill patternType="solid">
        <fgColor theme="6" tint="0.39997558519241921"/>
        <bgColor indexed="64"/>
      </patternFill>
    </fill>
    <fill>
      <patternFill patternType="solid">
        <fgColor theme="9"/>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9" tint="0.59999389629810485"/>
        <bgColor indexed="64"/>
      </patternFill>
    </fill>
  </fills>
  <borders count="21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medium">
        <color theme="9"/>
      </right>
      <top style="medium">
        <color theme="9"/>
      </top>
      <bottom style="thin">
        <color indexed="64"/>
      </bottom>
      <diagonal/>
    </border>
    <border>
      <left style="medium">
        <color theme="4" tint="-0.24994659260841701"/>
      </left>
      <right/>
      <top style="medium">
        <color theme="4" tint="-0.24994659260841701"/>
      </top>
      <bottom style="thin">
        <color indexed="64"/>
      </bottom>
      <diagonal/>
    </border>
    <border>
      <left/>
      <right/>
      <top style="medium">
        <color theme="4" tint="-0.24994659260841701"/>
      </top>
      <bottom style="thin">
        <color indexed="64"/>
      </bottom>
      <diagonal/>
    </border>
    <border>
      <left/>
      <right style="medium">
        <color theme="4" tint="-0.24994659260841701"/>
      </right>
      <top style="medium">
        <color theme="4" tint="-0.24994659260841701"/>
      </top>
      <bottom style="thin">
        <color indexed="64"/>
      </bottom>
      <diagonal/>
    </border>
    <border>
      <left style="medium">
        <color theme="4" tint="-0.24994659260841701"/>
      </left>
      <right style="medium">
        <color theme="4" tint="-0.24994659260841701"/>
      </right>
      <top style="medium">
        <color theme="4" tint="-0.24994659260841701"/>
      </top>
      <bottom style="thin">
        <color indexed="64"/>
      </bottom>
      <diagonal/>
    </border>
    <border>
      <left style="medium">
        <color theme="9"/>
      </left>
      <right/>
      <top/>
      <bottom/>
      <diagonal/>
    </border>
    <border>
      <left style="medium">
        <color theme="9"/>
      </left>
      <right style="medium">
        <color theme="9"/>
      </right>
      <top style="thin">
        <color indexed="64"/>
      </top>
      <bottom/>
      <diagonal/>
    </border>
    <border>
      <left style="medium">
        <color theme="4" tint="-0.24994659260841701"/>
      </left>
      <right/>
      <top/>
      <bottom/>
      <diagonal/>
    </border>
    <border>
      <left/>
      <right style="medium">
        <color theme="4" tint="-0.24994659260841701"/>
      </right>
      <top/>
      <bottom/>
      <diagonal/>
    </border>
    <border>
      <left style="medium">
        <color theme="4" tint="-0.24994659260841701"/>
      </left>
      <right style="medium">
        <color theme="4" tint="-0.24994659260841701"/>
      </right>
      <top style="thin">
        <color indexed="64"/>
      </top>
      <bottom/>
      <diagonal/>
    </border>
    <border>
      <left style="medium">
        <color theme="4" tint="-0.24994659260841701"/>
      </left>
      <right style="medium">
        <color theme="4" tint="-0.24994659260841701"/>
      </right>
      <top style="thin">
        <color indexed="64"/>
      </top>
      <bottom style="hair">
        <color theme="1"/>
      </bottom>
      <diagonal/>
    </border>
    <border>
      <left style="medium">
        <color theme="4" tint="-0.24994659260841701"/>
      </left>
      <right style="medium">
        <color theme="4" tint="-0.24994659260841701"/>
      </right>
      <top/>
      <bottom/>
      <diagonal/>
    </border>
    <border>
      <left style="medium">
        <color theme="4" tint="-0.24994659260841701"/>
      </left>
      <right style="medium">
        <color theme="4" tint="-0.24994659260841701"/>
      </right>
      <top style="hair">
        <color theme="1"/>
      </top>
      <bottom style="hair">
        <color theme="1"/>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theme="9"/>
      </left>
      <right style="medium">
        <color theme="9"/>
      </right>
      <top/>
      <bottom style="thin">
        <color indexed="64"/>
      </bottom>
      <diagonal/>
    </border>
    <border>
      <left style="medium">
        <color theme="4" tint="-0.24994659260841701"/>
      </left>
      <right/>
      <top/>
      <bottom style="thin">
        <color indexed="64"/>
      </bottom>
      <diagonal/>
    </border>
    <border>
      <left/>
      <right style="medium">
        <color theme="4" tint="-0.24994659260841701"/>
      </right>
      <top/>
      <bottom style="thin">
        <color indexed="64"/>
      </bottom>
      <diagonal/>
    </border>
    <border>
      <left style="medium">
        <color theme="4" tint="-0.24994659260841701"/>
      </left>
      <right/>
      <top style="thin">
        <color indexed="64"/>
      </top>
      <bottom style="thin">
        <color indexed="64"/>
      </bottom>
      <diagonal/>
    </border>
    <border>
      <left/>
      <right style="medium">
        <color theme="4" tint="-0.24994659260841701"/>
      </right>
      <top style="thin">
        <color indexed="64"/>
      </top>
      <bottom style="thin">
        <color indexed="64"/>
      </bottom>
      <diagonal/>
    </border>
    <border>
      <left style="medium">
        <color theme="4" tint="-0.24994659260841701"/>
      </left>
      <right style="medium">
        <color theme="4" tint="-0.24994659260841701"/>
      </right>
      <top/>
      <bottom style="medium">
        <color theme="4" tint="-0.24994659260841701"/>
      </bottom>
      <diagonal/>
    </border>
    <border>
      <left style="medium">
        <color theme="5"/>
      </left>
      <right/>
      <top style="medium">
        <color theme="5"/>
      </top>
      <bottom style="thin">
        <color indexed="64"/>
      </bottom>
      <diagonal/>
    </border>
    <border>
      <left/>
      <right style="medium">
        <color theme="5"/>
      </right>
      <top style="medium">
        <color theme="5"/>
      </top>
      <bottom style="thin">
        <color indexed="64"/>
      </bottom>
      <diagonal/>
    </border>
    <border>
      <left style="medium">
        <color theme="5"/>
      </left>
      <right style="medium">
        <color theme="5"/>
      </right>
      <top style="medium">
        <color theme="5"/>
      </top>
      <bottom style="thin">
        <color indexed="64"/>
      </bottom>
      <diagonal/>
    </border>
    <border>
      <left style="medium">
        <color theme="5"/>
      </left>
      <right/>
      <top/>
      <bottom/>
      <diagonal/>
    </border>
    <border>
      <left style="medium">
        <color theme="5"/>
      </left>
      <right/>
      <top style="thin">
        <color indexed="64"/>
      </top>
      <bottom/>
      <diagonal/>
    </border>
    <border>
      <left/>
      <right style="medium">
        <color theme="5"/>
      </right>
      <top style="thin">
        <color indexed="64"/>
      </top>
      <bottom/>
      <diagonal/>
    </border>
    <border>
      <left/>
      <right/>
      <top style="thin">
        <color indexed="64"/>
      </top>
      <bottom/>
      <diagonal/>
    </border>
    <border>
      <left style="medium">
        <color theme="5"/>
      </left>
      <right/>
      <top style="medium">
        <color theme="5"/>
      </top>
      <bottom style="medium">
        <color theme="5"/>
      </bottom>
      <diagonal/>
    </border>
    <border>
      <left/>
      <right/>
      <top style="medium">
        <color theme="5"/>
      </top>
      <bottom style="medium">
        <color theme="5"/>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thin">
        <color indexed="64"/>
      </top>
      <bottom/>
      <diagonal/>
    </border>
    <border>
      <left/>
      <right style="medium">
        <color auto="1"/>
      </right>
      <top style="thin">
        <color indexed="64"/>
      </top>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medium">
        <color rgb="FFC00000"/>
      </left>
      <right/>
      <top style="medium">
        <color rgb="FFC00000"/>
      </top>
      <bottom/>
      <diagonal/>
    </border>
    <border>
      <left/>
      <right/>
      <top style="medium">
        <color rgb="FFC00000"/>
      </top>
      <bottom/>
      <diagonal/>
    </border>
    <border>
      <left/>
      <right style="medium">
        <color rgb="FFC00000"/>
      </right>
      <top/>
      <bottom/>
      <diagonal/>
    </border>
    <border>
      <left style="medium">
        <color rgb="FFC00000"/>
      </left>
      <right/>
      <top/>
      <bottom style="thin">
        <color indexed="64"/>
      </bottom>
      <diagonal/>
    </border>
    <border>
      <left style="medium">
        <color rgb="FFC00000"/>
      </left>
      <right/>
      <top style="thin">
        <color indexed="64"/>
      </top>
      <bottom style="thin">
        <color indexed="64"/>
      </bottom>
      <diagonal/>
    </border>
    <border>
      <left/>
      <right style="medium">
        <color rgb="FFC00000"/>
      </right>
      <top style="thin">
        <color indexed="64"/>
      </top>
      <bottom style="thin">
        <color indexed="64"/>
      </bottom>
      <diagonal/>
    </border>
    <border>
      <left style="medium">
        <color rgb="FFC00000"/>
      </left>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medium">
        <color rgb="FFC00000"/>
      </left>
      <right style="medium">
        <color rgb="FFC00000"/>
      </right>
      <top style="medium">
        <color rgb="FFC00000"/>
      </top>
      <bottom style="medium">
        <color rgb="FFC00000"/>
      </bottom>
      <diagonal/>
    </border>
    <border>
      <left style="medium">
        <color theme="9" tint="-0.24994659260841701"/>
      </left>
      <right/>
      <top style="medium">
        <color theme="9" tint="-0.24994659260841701"/>
      </top>
      <bottom style="medium">
        <color theme="9" tint="-0.24994659260841701"/>
      </bottom>
      <diagonal/>
    </border>
    <border>
      <left/>
      <right/>
      <top style="medium">
        <color theme="9" tint="-0.24994659260841701"/>
      </top>
      <bottom style="medium">
        <color theme="9" tint="-0.24994659260841701"/>
      </bottom>
      <diagonal/>
    </border>
    <border>
      <left/>
      <right style="medium">
        <color theme="9" tint="-0.24994659260841701"/>
      </right>
      <top style="medium">
        <color theme="9" tint="-0.24994659260841701"/>
      </top>
      <bottom style="medium">
        <color theme="9" tint="-0.24994659260841701"/>
      </bottom>
      <diagonal/>
    </border>
    <border>
      <left style="medium">
        <color theme="9" tint="-0.24994659260841701"/>
      </left>
      <right/>
      <top style="medium">
        <color theme="9" tint="-0.24994659260841701"/>
      </top>
      <bottom style="thin">
        <color theme="9" tint="-0.24994659260841701"/>
      </bottom>
      <diagonal/>
    </border>
    <border>
      <left/>
      <right/>
      <top style="medium">
        <color theme="9" tint="-0.24994659260841701"/>
      </top>
      <bottom style="thin">
        <color theme="9" tint="-0.24994659260841701"/>
      </bottom>
      <diagonal/>
    </border>
    <border>
      <left/>
      <right style="medium">
        <color theme="9" tint="-0.24994659260841701"/>
      </right>
      <top style="medium">
        <color theme="9" tint="-0.24994659260841701"/>
      </top>
      <bottom style="thin">
        <color theme="9" tint="-0.24994659260841701"/>
      </bottom>
      <diagonal/>
    </border>
    <border>
      <left style="medium">
        <color theme="9" tint="-0.24994659260841701"/>
      </left>
      <right/>
      <top/>
      <bottom/>
      <diagonal/>
    </border>
    <border>
      <left/>
      <right style="medium">
        <color theme="9" tint="-0.24994659260841701"/>
      </right>
      <top/>
      <bottom/>
      <diagonal/>
    </border>
    <border>
      <left style="medium">
        <color theme="9" tint="-0.249977111117893"/>
      </left>
      <right/>
      <top style="medium">
        <color theme="9" tint="-0.249977111117893"/>
      </top>
      <bottom/>
      <diagonal/>
    </border>
    <border>
      <left/>
      <right/>
      <top style="medium">
        <color theme="9" tint="-0.249977111117893"/>
      </top>
      <bottom/>
      <diagonal/>
    </border>
    <border>
      <left/>
      <right style="medium">
        <color theme="9" tint="-0.249977111117893"/>
      </right>
      <top style="medium">
        <color theme="9" tint="-0.249977111117893"/>
      </top>
      <bottom/>
      <diagonal/>
    </border>
    <border>
      <left style="medium">
        <color theme="9" tint="-0.24994659260841701"/>
      </left>
      <right/>
      <top style="thin">
        <color theme="9" tint="-0.24994659260841701"/>
      </top>
      <bottom style="medium">
        <color theme="9" tint="-0.24994659260841701"/>
      </bottom>
      <diagonal/>
    </border>
    <border>
      <left/>
      <right/>
      <top style="thin">
        <color theme="9" tint="-0.24994659260841701"/>
      </top>
      <bottom style="medium">
        <color theme="9" tint="-0.24994659260841701"/>
      </bottom>
      <diagonal/>
    </border>
    <border>
      <left/>
      <right style="medium">
        <color theme="9" tint="-0.24994659260841701"/>
      </right>
      <top style="thin">
        <color theme="9" tint="-0.24994659260841701"/>
      </top>
      <bottom style="medium">
        <color theme="9" tint="-0.2499465926084170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medium">
        <color rgb="FFC00000"/>
      </right>
      <top style="thin">
        <color indexed="64"/>
      </top>
      <bottom style="thin">
        <color indexed="64"/>
      </bottom>
      <diagonal/>
    </border>
    <border>
      <left style="medium">
        <color rgb="FFC00000"/>
      </left>
      <right/>
      <top style="medium">
        <color rgb="FFC00000"/>
      </top>
      <bottom style="thin">
        <color rgb="FFC00000"/>
      </bottom>
      <diagonal/>
    </border>
    <border>
      <left/>
      <right/>
      <top style="medium">
        <color rgb="FFC00000"/>
      </top>
      <bottom style="thin">
        <color rgb="FFC00000"/>
      </bottom>
      <diagonal/>
    </border>
    <border>
      <left/>
      <right style="medium">
        <color rgb="FFC00000"/>
      </right>
      <top style="medium">
        <color rgb="FFC00000"/>
      </top>
      <bottom style="thin">
        <color rgb="FFC00000"/>
      </bottom>
      <diagonal/>
    </border>
    <border>
      <left style="medium">
        <color rgb="FFC00000"/>
      </left>
      <right/>
      <top/>
      <bottom style="thin">
        <color rgb="FFC00000"/>
      </bottom>
      <diagonal/>
    </border>
    <border>
      <left/>
      <right style="medium">
        <color rgb="FFC00000"/>
      </right>
      <top/>
      <bottom style="thin">
        <color rgb="FFC00000"/>
      </bottom>
      <diagonal/>
    </border>
    <border>
      <left style="thin">
        <color indexed="64"/>
      </left>
      <right style="medium">
        <color rgb="FFC00000"/>
      </right>
      <top/>
      <bottom style="thin">
        <color indexed="64"/>
      </bottom>
      <diagonal/>
    </border>
    <border>
      <left style="medium">
        <color rgb="FFC00000"/>
      </left>
      <right/>
      <top style="thin">
        <color rgb="FFC00000"/>
      </top>
      <bottom style="medium">
        <color rgb="FFC00000"/>
      </bottom>
      <diagonal/>
    </border>
    <border>
      <left/>
      <right/>
      <top style="thin">
        <color rgb="FFC00000"/>
      </top>
      <bottom style="medium">
        <color rgb="FFC00000"/>
      </bottom>
      <diagonal/>
    </border>
    <border>
      <left/>
      <right style="medium">
        <color rgb="FFC00000"/>
      </right>
      <top style="thin">
        <color rgb="FFC00000"/>
      </top>
      <bottom style="medium">
        <color rgb="FFC00000"/>
      </bottom>
      <diagonal/>
    </border>
    <border>
      <left style="medium">
        <color theme="4" tint="0.39994506668294322"/>
      </left>
      <right/>
      <top style="medium">
        <color theme="4" tint="0.39994506668294322"/>
      </top>
      <bottom/>
      <diagonal/>
    </border>
    <border>
      <left/>
      <right/>
      <top style="medium">
        <color theme="4" tint="0.39994506668294322"/>
      </top>
      <bottom/>
      <diagonal/>
    </border>
    <border>
      <left/>
      <right style="medium">
        <color theme="4" tint="0.39994506668294322"/>
      </right>
      <top style="medium">
        <color theme="4" tint="0.39994506668294322"/>
      </top>
      <bottom/>
      <diagonal/>
    </border>
    <border>
      <left style="medium">
        <color theme="4" tint="0.39994506668294322"/>
      </left>
      <right/>
      <top/>
      <bottom style="medium">
        <color theme="4" tint="0.39994506668294322"/>
      </bottom>
      <diagonal/>
    </border>
    <border>
      <left/>
      <right/>
      <top/>
      <bottom style="medium">
        <color theme="4" tint="0.39994506668294322"/>
      </bottom>
      <diagonal/>
    </border>
    <border>
      <left/>
      <right style="medium">
        <color theme="4" tint="0.39994506668294322"/>
      </right>
      <top/>
      <bottom style="medium">
        <color theme="4" tint="0.39994506668294322"/>
      </bottom>
      <diagonal/>
    </border>
    <border>
      <left/>
      <right/>
      <top style="thin">
        <color indexed="64"/>
      </top>
      <bottom style="hair">
        <color theme="1"/>
      </bottom>
      <diagonal/>
    </border>
    <border>
      <left style="medium">
        <color rgb="FFC00000"/>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top style="medium">
        <color theme="5"/>
      </top>
      <bottom style="thin">
        <color indexed="64"/>
      </bottom>
      <diagonal/>
    </border>
    <border>
      <left/>
      <right/>
      <top style="hair">
        <color theme="1"/>
      </top>
      <bottom style="hair">
        <color theme="1"/>
      </bottom>
      <diagonal/>
    </border>
    <border>
      <left style="medium">
        <color theme="5"/>
      </left>
      <right/>
      <top style="thin">
        <color indexed="64"/>
      </top>
      <bottom style="hair">
        <color theme="1"/>
      </bottom>
      <diagonal/>
    </border>
    <border>
      <left style="medium">
        <color theme="5"/>
      </left>
      <right/>
      <top style="hair">
        <color theme="1"/>
      </top>
      <bottom style="hair">
        <color theme="1"/>
      </bottom>
      <diagonal/>
    </border>
    <border>
      <left style="medium">
        <color theme="5"/>
      </left>
      <right/>
      <top style="hair">
        <color theme="1"/>
      </top>
      <bottom/>
      <diagonal/>
    </border>
    <border>
      <left/>
      <right/>
      <top style="hair">
        <color theme="1"/>
      </top>
      <bottom/>
      <diagonal/>
    </border>
    <border>
      <left style="medium">
        <color theme="4" tint="0.39994506668294322"/>
      </left>
      <right/>
      <top style="medium">
        <color theme="4" tint="0.39991454817346722"/>
      </top>
      <bottom/>
      <diagonal/>
    </border>
    <border>
      <left/>
      <right style="medium">
        <color theme="4" tint="0.39991454817346722"/>
      </right>
      <top style="medium">
        <color theme="4" tint="0.39991454817346722"/>
      </top>
      <bottom/>
      <diagonal/>
    </border>
    <border>
      <left/>
      <right style="medium">
        <color theme="4" tint="0.39991454817346722"/>
      </right>
      <top/>
      <bottom style="medium">
        <color theme="4" tint="0.39994506668294322"/>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right style="medium">
        <color theme="5"/>
      </right>
      <top style="thin">
        <color indexed="64"/>
      </top>
      <bottom style="hair">
        <color theme="1"/>
      </bottom>
      <diagonal/>
    </border>
    <border>
      <left/>
      <right style="medium">
        <color theme="5"/>
      </right>
      <top style="hair">
        <color theme="1"/>
      </top>
      <bottom style="hair">
        <color theme="1"/>
      </bottom>
      <diagonal/>
    </border>
    <border>
      <left/>
      <right style="medium">
        <color theme="5"/>
      </right>
      <top style="hair">
        <color theme="1"/>
      </top>
      <bottom/>
      <diagonal/>
    </border>
    <border>
      <left style="medium">
        <color theme="5"/>
      </left>
      <right/>
      <top/>
      <bottom style="medium">
        <color theme="5"/>
      </bottom>
      <diagonal/>
    </border>
    <border>
      <left/>
      <right/>
      <top/>
      <bottom style="medium">
        <color theme="5"/>
      </bottom>
      <diagonal/>
    </border>
    <border>
      <left/>
      <right style="medium">
        <color theme="5"/>
      </right>
      <top/>
      <bottom style="medium">
        <color theme="5"/>
      </bottom>
      <diagonal/>
    </border>
    <border>
      <left/>
      <right/>
      <top style="medium">
        <color theme="9"/>
      </top>
      <bottom style="thin">
        <color indexed="64"/>
      </bottom>
      <diagonal/>
    </border>
    <border>
      <left/>
      <right style="medium">
        <color theme="9"/>
      </right>
      <top style="hair">
        <color theme="1"/>
      </top>
      <bottom style="hair">
        <color theme="1"/>
      </bottom>
      <diagonal/>
    </border>
    <border>
      <left style="medium">
        <color theme="9"/>
      </left>
      <right/>
      <top style="thin">
        <color indexed="64"/>
      </top>
      <bottom/>
      <diagonal/>
    </border>
    <border>
      <left style="medium">
        <color theme="9"/>
      </left>
      <right/>
      <top style="thin">
        <color indexed="64"/>
      </top>
      <bottom style="medium">
        <color theme="9"/>
      </bottom>
      <diagonal/>
    </border>
    <border>
      <left/>
      <right/>
      <top style="hair">
        <color theme="1"/>
      </top>
      <bottom style="medium">
        <color theme="9"/>
      </bottom>
      <diagonal/>
    </border>
    <border>
      <left/>
      <right style="medium">
        <color theme="9"/>
      </right>
      <top style="hair">
        <color theme="1"/>
      </top>
      <bottom style="medium">
        <color theme="9"/>
      </bottom>
      <diagonal/>
    </border>
    <border>
      <left style="medium">
        <color theme="9"/>
      </left>
      <right style="medium">
        <color theme="9"/>
      </right>
      <top style="medium">
        <color theme="9"/>
      </top>
      <bottom style="thin">
        <color indexed="64"/>
      </bottom>
      <diagonal/>
    </border>
    <border>
      <left/>
      <right style="medium">
        <color theme="9"/>
      </right>
      <top style="thin">
        <color indexed="64"/>
      </top>
      <bottom/>
      <diagonal/>
    </border>
    <border>
      <left/>
      <right style="medium">
        <color theme="9"/>
      </right>
      <top/>
      <bottom/>
      <diagonal/>
    </border>
    <border>
      <left/>
      <right style="medium">
        <color theme="9"/>
      </right>
      <top style="thin">
        <color indexed="64"/>
      </top>
      <bottom style="medium">
        <color theme="9"/>
      </bottom>
      <diagonal/>
    </border>
    <border>
      <left style="medium">
        <color theme="6"/>
      </left>
      <right/>
      <top style="medium">
        <color theme="6"/>
      </top>
      <bottom style="thin">
        <color indexed="64"/>
      </bottom>
      <diagonal/>
    </border>
    <border>
      <left/>
      <right style="medium">
        <color theme="6"/>
      </right>
      <top style="medium">
        <color theme="6"/>
      </top>
      <bottom style="thin">
        <color indexed="64"/>
      </bottom>
      <diagonal/>
    </border>
    <border>
      <left style="medium">
        <color theme="6"/>
      </left>
      <right/>
      <top/>
      <bottom/>
      <diagonal/>
    </border>
    <border>
      <left style="medium">
        <color theme="6"/>
      </left>
      <right/>
      <top/>
      <bottom style="thin">
        <color indexed="64"/>
      </bottom>
      <diagonal/>
    </border>
    <border>
      <left style="medium">
        <color theme="6"/>
      </left>
      <right/>
      <top/>
      <bottom style="medium">
        <color theme="6"/>
      </bottom>
      <diagonal/>
    </border>
    <border>
      <left/>
      <right style="medium">
        <color theme="6"/>
      </right>
      <top/>
      <bottom style="medium">
        <color theme="6"/>
      </bottom>
      <diagonal/>
    </border>
    <border>
      <left style="medium">
        <color theme="6"/>
      </left>
      <right style="medium">
        <color theme="6"/>
      </right>
      <top style="thin">
        <color indexed="64"/>
      </top>
      <bottom style="medium">
        <color theme="6"/>
      </bottom>
      <diagonal/>
    </border>
    <border>
      <left style="medium">
        <color theme="6"/>
      </left>
      <right/>
      <top style="thin">
        <color indexed="64"/>
      </top>
      <bottom style="medium">
        <color theme="6"/>
      </bottom>
      <diagonal/>
    </border>
    <border>
      <left/>
      <right style="medium">
        <color theme="6"/>
      </right>
      <top style="thin">
        <color indexed="64"/>
      </top>
      <bottom style="medium">
        <color theme="6"/>
      </bottom>
      <diagonal/>
    </border>
    <border>
      <left style="medium">
        <color theme="6"/>
      </left>
      <right style="medium">
        <color theme="6"/>
      </right>
      <top/>
      <bottom style="medium">
        <color theme="6"/>
      </bottom>
      <diagonal/>
    </border>
    <border>
      <left style="medium">
        <color theme="6"/>
      </left>
      <right style="medium">
        <color theme="6"/>
      </right>
      <top style="medium">
        <color theme="6"/>
      </top>
      <bottom style="thin">
        <color indexed="64"/>
      </bottom>
      <diagonal/>
    </border>
    <border>
      <left/>
      <right style="medium">
        <color theme="6"/>
      </right>
      <top/>
      <bottom/>
      <diagonal/>
    </border>
    <border>
      <left style="medium">
        <color theme="6"/>
      </left>
      <right style="medium">
        <color theme="6"/>
      </right>
      <top style="thin">
        <color indexed="64"/>
      </top>
      <bottom/>
      <diagonal/>
    </border>
    <border>
      <left style="medium">
        <color theme="6"/>
      </left>
      <right style="medium">
        <color theme="6"/>
      </right>
      <top/>
      <bottom/>
      <diagonal/>
    </border>
    <border>
      <left/>
      <right style="medium">
        <color theme="6"/>
      </right>
      <top/>
      <bottom style="thin">
        <color indexed="64"/>
      </bottom>
      <diagonal/>
    </border>
    <border>
      <left style="medium">
        <color theme="6"/>
      </left>
      <right style="medium">
        <color theme="6"/>
      </right>
      <top/>
      <bottom style="thin">
        <color indexed="64"/>
      </bottom>
      <diagonal/>
    </border>
    <border>
      <left style="medium">
        <color rgb="FFC00000"/>
      </left>
      <right/>
      <top style="thin">
        <color theme="1"/>
      </top>
      <bottom/>
      <diagonal/>
    </border>
    <border>
      <left/>
      <right/>
      <top style="thin">
        <color theme="1"/>
      </top>
      <bottom/>
      <diagonal/>
    </border>
    <border>
      <left/>
      <right style="thin">
        <color theme="1"/>
      </right>
      <top style="thin">
        <color theme="1"/>
      </top>
      <bottom/>
      <diagonal/>
    </border>
    <border>
      <left/>
      <right style="thin">
        <color theme="1"/>
      </right>
      <top/>
      <bottom/>
      <diagonal/>
    </border>
    <border>
      <left/>
      <right style="thin">
        <color theme="1"/>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5"/>
      </left>
      <right/>
      <top style="medium">
        <color theme="5"/>
      </top>
      <bottom/>
      <diagonal/>
    </border>
    <border>
      <left/>
      <right style="medium">
        <color theme="5"/>
      </right>
      <top style="medium">
        <color theme="5"/>
      </top>
      <bottom/>
      <diagonal/>
    </border>
    <border>
      <left/>
      <right style="medium">
        <color theme="5"/>
      </right>
      <top/>
      <bottom/>
      <diagonal/>
    </border>
    <border>
      <left style="medium">
        <color theme="9"/>
      </left>
      <right/>
      <top style="medium">
        <color theme="9"/>
      </top>
      <bottom/>
      <diagonal/>
    </border>
    <border>
      <left/>
      <right/>
      <top style="medium">
        <color theme="9"/>
      </top>
      <bottom/>
      <diagonal/>
    </border>
    <border>
      <left/>
      <right style="medium">
        <color theme="9"/>
      </right>
      <top style="medium">
        <color theme="9"/>
      </top>
      <bottom/>
      <diagonal/>
    </border>
    <border>
      <left style="medium">
        <color theme="9"/>
      </left>
      <right/>
      <top/>
      <bottom style="medium">
        <color theme="9"/>
      </bottom>
      <diagonal/>
    </border>
    <border>
      <left/>
      <right/>
      <top/>
      <bottom style="medium">
        <color theme="9"/>
      </bottom>
      <diagonal/>
    </border>
    <border>
      <left/>
      <right style="medium">
        <color theme="9"/>
      </right>
      <top/>
      <bottom style="medium">
        <color theme="9"/>
      </bottom>
      <diagonal/>
    </border>
    <border>
      <left/>
      <right/>
      <top style="medium">
        <color theme="5"/>
      </top>
      <bottom/>
      <diagonal/>
    </border>
    <border>
      <left style="medium">
        <color theme="2" tint="-0.24994659260841701"/>
      </left>
      <right/>
      <top style="medium">
        <color theme="2" tint="-0.24994659260841701"/>
      </top>
      <bottom/>
      <diagonal/>
    </border>
    <border>
      <left/>
      <right style="medium">
        <color theme="2" tint="-0.24994659260841701"/>
      </right>
      <top style="medium">
        <color theme="2" tint="-0.24994659260841701"/>
      </top>
      <bottom/>
      <diagonal/>
    </border>
    <border>
      <left style="medium">
        <color theme="2" tint="-0.24994659260841701"/>
      </left>
      <right/>
      <top/>
      <bottom style="medium">
        <color theme="2" tint="-0.24994659260841701"/>
      </bottom>
      <diagonal/>
    </border>
    <border>
      <left/>
      <right style="medium">
        <color theme="2" tint="-0.24994659260841701"/>
      </right>
      <top/>
      <bottom style="medium">
        <color theme="2" tint="-0.24994659260841701"/>
      </bottom>
      <diagonal/>
    </border>
    <border>
      <left style="medium">
        <color rgb="FFC00000"/>
      </left>
      <right/>
      <top style="medium">
        <color rgb="FFC00000"/>
      </top>
      <bottom style="hair">
        <color theme="1"/>
      </bottom>
      <diagonal/>
    </border>
    <border>
      <left/>
      <right/>
      <top style="medium">
        <color rgb="FFC00000"/>
      </top>
      <bottom style="hair">
        <color theme="1"/>
      </bottom>
      <diagonal/>
    </border>
    <border>
      <left/>
      <right style="thin">
        <color theme="1"/>
      </right>
      <top style="medium">
        <color rgb="FFC00000"/>
      </top>
      <bottom style="hair">
        <color theme="1"/>
      </bottom>
      <diagonal/>
    </border>
    <border>
      <left style="medium">
        <color rgb="FFC00000"/>
      </left>
      <right/>
      <top style="hair">
        <color theme="1"/>
      </top>
      <bottom style="hair">
        <color theme="1"/>
      </bottom>
      <diagonal/>
    </border>
    <border>
      <left/>
      <right style="thin">
        <color theme="1"/>
      </right>
      <top style="hair">
        <color theme="1"/>
      </top>
      <bottom style="hair">
        <color theme="1"/>
      </bottom>
      <diagonal/>
    </border>
    <border>
      <left style="medium">
        <color rgb="FFC00000"/>
      </left>
      <right/>
      <top style="hair">
        <color theme="1"/>
      </top>
      <bottom style="thin">
        <color theme="1"/>
      </bottom>
      <diagonal/>
    </border>
    <border>
      <left/>
      <right/>
      <top style="hair">
        <color theme="1"/>
      </top>
      <bottom style="thin">
        <color theme="1"/>
      </bottom>
      <diagonal/>
    </border>
    <border>
      <left/>
      <right style="thin">
        <color theme="1"/>
      </right>
      <top style="hair">
        <color theme="1"/>
      </top>
      <bottom style="thin">
        <color theme="1"/>
      </bottom>
      <diagonal/>
    </border>
    <border>
      <left style="medium">
        <color theme="4" tint="0.39994506668294322"/>
      </left>
      <right/>
      <top/>
      <bottom/>
      <diagonal/>
    </border>
    <border>
      <left/>
      <right style="medium">
        <color theme="4" tint="0.39994506668294322"/>
      </right>
      <top/>
      <bottom/>
      <diagonal/>
    </border>
    <border>
      <left style="medium">
        <color theme="4" tint="0.39994506668294322"/>
      </left>
      <right/>
      <top/>
      <bottom style="medium">
        <color theme="4" tint="0.39991454817346722"/>
      </bottom>
      <diagonal/>
    </border>
    <border>
      <left/>
      <right style="medium">
        <color theme="4" tint="0.39991454817346722"/>
      </right>
      <top/>
      <bottom style="medium">
        <color theme="4" tint="0.39991454817346722"/>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theme="9"/>
      </left>
      <right style="medium">
        <color theme="9"/>
      </right>
      <top/>
      <bottom/>
      <diagonal/>
    </border>
    <border>
      <left/>
      <right style="medium">
        <color theme="9"/>
      </right>
      <top style="hair">
        <color theme="1"/>
      </top>
      <bottom/>
      <diagonal/>
    </border>
    <border>
      <left style="medium">
        <color theme="9"/>
      </left>
      <right style="medium">
        <color theme="9"/>
      </right>
      <top style="thin">
        <color indexed="64"/>
      </top>
      <bottom style="medium">
        <color theme="9"/>
      </bottom>
      <diagonal/>
    </border>
    <border>
      <left style="medium">
        <color theme="9"/>
      </left>
      <right/>
      <top style="thin">
        <color indexed="64"/>
      </top>
      <bottom style="thin">
        <color indexed="64"/>
      </bottom>
      <diagonal/>
    </border>
    <border>
      <left/>
      <right style="medium">
        <color theme="9"/>
      </right>
      <top style="thin">
        <color indexed="64"/>
      </top>
      <bottom style="thin">
        <color indexed="64"/>
      </bottom>
      <diagonal/>
    </border>
    <border>
      <left style="medium">
        <color theme="2" tint="-0.24994659260841701"/>
      </left>
      <right/>
      <top/>
      <bottom/>
      <diagonal/>
    </border>
    <border>
      <left/>
      <right style="medium">
        <color theme="2" tint="-0.24994659260841701"/>
      </right>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theme="5"/>
      </left>
      <right style="medium">
        <color theme="5"/>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32" fillId="0" borderId="0" applyNumberFormat="0" applyFill="0" applyBorder="0" applyAlignment="0" applyProtection="0"/>
  </cellStyleXfs>
  <cellXfs count="579">
    <xf numFmtId="0" fontId="0" fillId="0" borderId="0" xfId="0"/>
    <xf numFmtId="0" fontId="6" fillId="0" borderId="0" xfId="0" applyFont="1" applyProtection="1"/>
    <xf numFmtId="0" fontId="0" fillId="0" borderId="3" xfId="0" applyBorder="1"/>
    <xf numFmtId="0" fontId="0" fillId="0" borderId="4" xfId="0" applyBorder="1"/>
    <xf numFmtId="0" fontId="0" fillId="0" borderId="0" xfId="0" applyBorder="1"/>
    <xf numFmtId="0" fontId="0" fillId="0" borderId="6" xfId="0" applyBorder="1"/>
    <xf numFmtId="0" fontId="0" fillId="0" borderId="8" xfId="0" applyBorder="1"/>
    <xf numFmtId="0" fontId="0" fillId="0" borderId="9" xfId="0" applyBorder="1"/>
    <xf numFmtId="0" fontId="0" fillId="0" borderId="2" xfId="0" applyBorder="1"/>
    <xf numFmtId="0" fontId="0" fillId="0" borderId="5" xfId="0" applyBorder="1"/>
    <xf numFmtId="0" fontId="0" fillId="0" borderId="7" xfId="0" applyBorder="1"/>
    <xf numFmtId="44" fontId="7" fillId="7" borderId="1" xfId="1" applyFont="1" applyFill="1" applyBorder="1" applyAlignment="1" applyProtection="1">
      <alignment horizontal="center" vertical="center"/>
      <protection locked="0"/>
    </xf>
    <xf numFmtId="44" fontId="12" fillId="7" borderId="15" xfId="1" applyFont="1" applyFill="1" applyBorder="1" applyAlignment="1" applyProtection="1">
      <alignment horizontal="left" vertical="top" wrapText="1"/>
      <protection locked="0"/>
    </xf>
    <xf numFmtId="0" fontId="6" fillId="0" borderId="0" xfId="0" applyFont="1" applyBorder="1" applyProtection="1"/>
    <xf numFmtId="0" fontId="18" fillId="0" borderId="0" xfId="0" applyFont="1"/>
    <xf numFmtId="0" fontId="19" fillId="0" borderId="0" xfId="0" applyFont="1" applyProtection="1"/>
    <xf numFmtId="0" fontId="0" fillId="0" borderId="0" xfId="0" applyProtection="1">
      <protection locked="0"/>
    </xf>
    <xf numFmtId="44" fontId="3" fillId="11" borderId="67" xfId="1" applyFont="1" applyFill="1" applyBorder="1" applyAlignment="1" applyProtection="1">
      <alignment vertical="center"/>
    </xf>
    <xf numFmtId="44" fontId="3" fillId="13" borderId="67" xfId="1" applyFont="1" applyFill="1" applyBorder="1" applyAlignment="1" applyProtection="1">
      <alignment vertical="center"/>
    </xf>
    <xf numFmtId="44" fontId="3" fillId="12" borderId="70" xfId="0" applyNumberFormat="1" applyFont="1" applyFill="1" applyBorder="1" applyAlignment="1" applyProtection="1">
      <alignment vertical="center"/>
    </xf>
    <xf numFmtId="44" fontId="3" fillId="0" borderId="67" xfId="1" applyFont="1" applyBorder="1" applyAlignment="1" applyProtection="1">
      <alignment vertical="center"/>
    </xf>
    <xf numFmtId="44" fontId="3" fillId="0" borderId="74" xfId="1" applyFont="1" applyBorder="1" applyAlignment="1" applyProtection="1">
      <alignment vertical="center"/>
    </xf>
    <xf numFmtId="44" fontId="25" fillId="14" borderId="75" xfId="1" applyFont="1" applyFill="1" applyBorder="1" applyAlignment="1" applyProtection="1">
      <alignment vertical="center"/>
    </xf>
    <xf numFmtId="9" fontId="2" fillId="15" borderId="75" xfId="2" applyFont="1" applyFill="1" applyBorder="1" applyAlignment="1" applyProtection="1">
      <alignment horizontal="right" vertical="center"/>
    </xf>
    <xf numFmtId="0" fontId="2" fillId="0" borderId="0" xfId="0" applyFont="1"/>
    <xf numFmtId="0" fontId="27" fillId="0" borderId="0" xfId="0" applyFont="1"/>
    <xf numFmtId="44" fontId="27" fillId="0" borderId="0" xfId="0" applyNumberFormat="1" applyFont="1"/>
    <xf numFmtId="9" fontId="11" fillId="0" borderId="94" xfId="2" applyFont="1" applyBorder="1" applyAlignment="1">
      <alignment horizontal="center"/>
    </xf>
    <xf numFmtId="0" fontId="11" fillId="0" borderId="95" xfId="0" applyFont="1" applyBorder="1"/>
    <xf numFmtId="0" fontId="11" fillId="0" borderId="24" xfId="0" applyFont="1" applyBorder="1"/>
    <xf numFmtId="0" fontId="11" fillId="0" borderId="96" xfId="0" applyFont="1" applyBorder="1"/>
    <xf numFmtId="14" fontId="11" fillId="0" borderId="92" xfId="0" applyNumberFormat="1" applyFont="1" applyBorder="1" applyAlignment="1">
      <alignment horizontal="right"/>
    </xf>
    <xf numFmtId="14" fontId="12" fillId="0" borderId="92" xfId="0" applyNumberFormat="1" applyFont="1" applyBorder="1" applyAlignment="1">
      <alignment wrapText="1"/>
    </xf>
    <xf numFmtId="44" fontId="11" fillId="0" borderId="92" xfId="1" applyFont="1" applyFill="1" applyBorder="1"/>
    <xf numFmtId="44" fontId="11" fillId="0" borderId="92" xfId="1" applyFont="1" applyBorder="1"/>
    <xf numFmtId="165" fontId="11" fillId="0" borderId="93" xfId="1" applyNumberFormat="1" applyFont="1" applyBorder="1"/>
    <xf numFmtId="0" fontId="11" fillId="0" borderId="0" xfId="0" applyFont="1" applyBorder="1"/>
    <xf numFmtId="44" fontId="11" fillId="0" borderId="94" xfId="1" applyFont="1" applyBorder="1"/>
    <xf numFmtId="166" fontId="11" fillId="0" borderId="0" xfId="0" applyNumberFormat="1" applyFont="1" applyBorder="1"/>
    <xf numFmtId="44" fontId="11" fillId="13" borderId="1" xfId="1" applyFont="1" applyFill="1" applyBorder="1"/>
    <xf numFmtId="165" fontId="11" fillId="0" borderId="95" xfId="1" applyNumberFormat="1" applyFont="1" applyBorder="1"/>
    <xf numFmtId="0" fontId="11" fillId="0" borderId="97" xfId="0" applyFont="1" applyBorder="1"/>
    <xf numFmtId="44" fontId="29" fillId="0" borderId="97" xfId="1" applyFont="1" applyBorder="1"/>
    <xf numFmtId="165" fontId="11" fillId="0" borderId="98" xfId="1" applyNumberFormat="1" applyFont="1" applyBorder="1"/>
    <xf numFmtId="0" fontId="11" fillId="0" borderId="99" xfId="0" applyFont="1" applyBorder="1"/>
    <xf numFmtId="44" fontId="11" fillId="0" borderId="97" xfId="1" applyFont="1" applyBorder="1"/>
    <xf numFmtId="167" fontId="11" fillId="0" borderId="98" xfId="1" applyNumberFormat="1" applyFont="1" applyBorder="1"/>
    <xf numFmtId="44" fontId="29" fillId="13" borderId="97" xfId="1" applyFont="1" applyFill="1" applyBorder="1"/>
    <xf numFmtId="0" fontId="29" fillId="0" borderId="100" xfId="0" applyFont="1" applyBorder="1" applyAlignment="1">
      <alignment vertical="center"/>
    </xf>
    <xf numFmtId="0" fontId="30" fillId="0" borderId="101" xfId="0" applyFont="1" applyBorder="1" applyAlignment="1">
      <alignment wrapText="1"/>
    </xf>
    <xf numFmtId="0" fontId="30" fillId="0" borderId="102" xfId="0" applyFont="1" applyBorder="1" applyAlignment="1"/>
    <xf numFmtId="0" fontId="30" fillId="0" borderId="103" xfId="0" applyFont="1" applyBorder="1" applyAlignment="1"/>
    <xf numFmtId="0" fontId="12" fillId="0" borderId="71" xfId="0" applyFont="1" applyBorder="1" applyAlignment="1">
      <alignment wrapText="1"/>
    </xf>
    <xf numFmtId="44" fontId="11" fillId="0" borderId="67" xfId="1" applyFont="1" applyBorder="1"/>
    <xf numFmtId="44" fontId="11" fillId="0" borderId="93" xfId="1" applyFont="1" applyBorder="1"/>
    <xf numFmtId="44" fontId="0" fillId="0" borderId="0" xfId="1" applyFont="1"/>
    <xf numFmtId="0" fontId="12" fillId="0" borderId="104" xfId="0" applyFont="1" applyBorder="1" applyAlignment="1">
      <alignment wrapText="1"/>
    </xf>
    <xf numFmtId="44" fontId="11" fillId="0" borderId="105" xfId="1" applyFont="1" applyBorder="1"/>
    <xf numFmtId="14" fontId="11" fillId="0" borderId="106" xfId="0" applyNumberFormat="1" applyFont="1" applyBorder="1" applyAlignment="1">
      <alignment horizontal="right"/>
    </xf>
    <xf numFmtId="0" fontId="11" fillId="0" borderId="72" xfId="0" applyFont="1" applyBorder="1"/>
    <xf numFmtId="44" fontId="29" fillId="0" borderId="74" xfId="1" applyFont="1" applyBorder="1"/>
    <xf numFmtId="44" fontId="29" fillId="0" borderId="107" xfId="1" applyFont="1" applyBorder="1"/>
    <xf numFmtId="44" fontId="29" fillId="0" borderId="108" xfId="1" applyFont="1" applyBorder="1"/>
    <xf numFmtId="44" fontId="29" fillId="0" borderId="109" xfId="1" applyFont="1" applyBorder="1"/>
    <xf numFmtId="0" fontId="12" fillId="0" borderId="73" xfId="0" applyFont="1" applyBorder="1" applyAlignment="1">
      <alignment horizontal="right"/>
    </xf>
    <xf numFmtId="0" fontId="12" fillId="0" borderId="73" xfId="0" applyFont="1" applyBorder="1"/>
    <xf numFmtId="0" fontId="0" fillId="0" borderId="74" xfId="0" applyBorder="1"/>
    <xf numFmtId="44" fontId="29" fillId="0" borderId="75" xfId="1" applyFont="1" applyBorder="1"/>
    <xf numFmtId="0" fontId="8" fillId="0" borderId="0" xfId="0" applyFont="1" applyBorder="1" applyAlignment="1">
      <alignment horizontal="center" vertical="center"/>
    </xf>
    <xf numFmtId="0" fontId="11" fillId="0" borderId="73" xfId="0" applyFont="1" applyBorder="1"/>
    <xf numFmtId="0" fontId="11" fillId="0" borderId="1" xfId="0" applyFont="1" applyBorder="1" applyAlignment="1">
      <alignment horizontal="center"/>
    </xf>
    <xf numFmtId="44" fontId="11" fillId="0" borderId="0" xfId="0" applyNumberFormat="1" applyFont="1" applyBorder="1"/>
    <xf numFmtId="0" fontId="11" fillId="0" borderId="0" xfId="0" applyFont="1" applyBorder="1" applyAlignment="1">
      <alignment wrapText="1"/>
    </xf>
    <xf numFmtId="0" fontId="29" fillId="0" borderId="24" xfId="0" applyFont="1" applyBorder="1"/>
    <xf numFmtId="10" fontId="29" fillId="0" borderId="1" xfId="2" applyNumberFormat="1" applyFont="1" applyBorder="1"/>
    <xf numFmtId="0" fontId="13" fillId="0" borderId="110" xfId="0" applyFont="1" applyBorder="1"/>
    <xf numFmtId="44" fontId="13" fillId="0" borderId="111" xfId="1" applyFont="1" applyBorder="1" applyAlignment="1">
      <alignment wrapText="1"/>
    </xf>
    <xf numFmtId="0" fontId="0" fillId="0" borderId="112" xfId="0" applyBorder="1"/>
    <xf numFmtId="0" fontId="31" fillId="0" borderId="113" xfId="0" applyFont="1" applyBorder="1" applyAlignment="1">
      <alignment wrapText="1"/>
    </xf>
    <xf numFmtId="14" fontId="31" fillId="0" borderId="114" xfId="1" applyNumberFormat="1" applyFont="1" applyBorder="1" applyAlignment="1">
      <alignment wrapText="1"/>
    </xf>
    <xf numFmtId="0" fontId="0" fillId="0" borderId="115" xfId="0" applyBorder="1"/>
    <xf numFmtId="0" fontId="12" fillId="0" borderId="0" xfId="0" applyFont="1" applyBorder="1"/>
    <xf numFmtId="44" fontId="12" fillId="0" borderId="0" xfId="1" applyFont="1" applyBorder="1" applyAlignment="1">
      <alignment wrapText="1"/>
    </xf>
    <xf numFmtId="14" fontId="11" fillId="0" borderId="92" xfId="0" applyNumberFormat="1" applyFont="1" applyBorder="1"/>
    <xf numFmtId="2" fontId="12" fillId="0" borderId="92" xfId="0" applyNumberFormat="1" applyFont="1" applyBorder="1" applyAlignment="1">
      <alignment wrapText="1"/>
    </xf>
    <xf numFmtId="2" fontId="11" fillId="0" borderId="92" xfId="0" applyNumberFormat="1" applyFont="1" applyBorder="1"/>
    <xf numFmtId="0" fontId="28" fillId="0" borderId="126" xfId="0" applyFont="1" applyBorder="1" applyAlignment="1">
      <alignment wrapText="1"/>
    </xf>
    <xf numFmtId="14" fontId="13" fillId="0" borderId="127" xfId="1" applyNumberFormat="1" applyFont="1" applyBorder="1" applyAlignment="1">
      <alignment horizontal="left" wrapText="1"/>
    </xf>
    <xf numFmtId="14" fontId="31" fillId="0" borderId="128" xfId="1" applyNumberFormat="1" applyFont="1" applyBorder="1" applyAlignment="1">
      <alignment horizontal="left" wrapText="1"/>
    </xf>
    <xf numFmtId="0" fontId="19" fillId="0" borderId="0" xfId="0" applyFont="1" applyBorder="1" applyAlignment="1" applyProtection="1">
      <alignment horizontal="left" vertical="top" wrapText="1"/>
    </xf>
    <xf numFmtId="44" fontId="12" fillId="7" borderId="21" xfId="1" applyFont="1" applyFill="1" applyBorder="1" applyAlignment="1" applyProtection="1">
      <alignment horizontal="left" vertical="top" wrapText="1"/>
      <protection locked="0"/>
    </xf>
    <xf numFmtId="44" fontId="3" fillId="15" borderId="67" xfId="1" applyFont="1" applyFill="1" applyBorder="1" applyAlignment="1" applyProtection="1">
      <alignment vertical="center"/>
    </xf>
    <xf numFmtId="0" fontId="0" fillId="0" borderId="0" xfId="0" applyProtection="1"/>
    <xf numFmtId="0" fontId="5" fillId="0" borderId="0" xfId="0" applyFont="1" applyProtection="1"/>
    <xf numFmtId="0" fontId="32" fillId="0" borderId="0" xfId="3" quotePrefix="1" applyProtection="1"/>
    <xf numFmtId="0" fontId="2" fillId="13" borderId="174" xfId="0" applyFont="1" applyFill="1" applyBorder="1" applyAlignment="1" applyProtection="1">
      <alignment vertical="center" wrapText="1"/>
    </xf>
    <xf numFmtId="44" fontId="2" fillId="13" borderId="175" xfId="0" applyNumberFormat="1" applyFont="1" applyFill="1" applyBorder="1" applyAlignment="1" applyProtection="1">
      <alignment vertical="center"/>
    </xf>
    <xf numFmtId="0" fontId="2" fillId="11" borderId="17" xfId="0" applyFont="1" applyFill="1" applyBorder="1" applyAlignment="1" applyProtection="1">
      <alignment vertical="center" wrapText="1"/>
    </xf>
    <xf numFmtId="44" fontId="2" fillId="11" borderId="15" xfId="0" applyNumberFormat="1" applyFont="1" applyFill="1" applyBorder="1" applyAlignment="1" applyProtection="1">
      <alignment vertical="center"/>
    </xf>
    <xf numFmtId="0" fontId="2" fillId="12" borderId="176" xfId="0" applyFont="1" applyFill="1" applyBorder="1" applyAlignment="1" applyProtection="1">
      <alignment vertical="center" wrapText="1"/>
    </xf>
    <xf numFmtId="44" fontId="2" fillId="12" borderId="177" xfId="0" applyNumberFormat="1" applyFont="1" applyFill="1" applyBorder="1" applyAlignment="1" applyProtection="1">
      <alignment vertical="center"/>
    </xf>
    <xf numFmtId="0" fontId="42" fillId="0" borderId="10" xfId="0" applyFont="1" applyBorder="1" applyAlignment="1" applyProtection="1">
      <alignment vertical="center"/>
    </xf>
    <xf numFmtId="0" fontId="34" fillId="5" borderId="0" xfId="3" applyFont="1" applyFill="1" applyAlignment="1" applyProtection="1">
      <alignment horizontal="center" vertical="center" wrapText="1"/>
      <protection locked="0"/>
    </xf>
    <xf numFmtId="0" fontId="0" fillId="16" borderId="0" xfId="0" applyFill="1" applyProtection="1"/>
    <xf numFmtId="0" fontId="0" fillId="18" borderId="0" xfId="0" applyFill="1" applyProtection="1"/>
    <xf numFmtId="49" fontId="3" fillId="0" borderId="0" xfId="0" applyNumberFormat="1" applyFont="1" applyAlignment="1" applyProtection="1">
      <alignment horizontal="center" vertical="center"/>
    </xf>
    <xf numFmtId="49" fontId="3" fillId="0" borderId="0" xfId="0" applyNumberFormat="1" applyFont="1" applyProtection="1"/>
    <xf numFmtId="0" fontId="0" fillId="11" borderId="0" xfId="0" applyFill="1" applyProtection="1"/>
    <xf numFmtId="0" fontId="0" fillId="11" borderId="20" xfId="0" applyFill="1" applyBorder="1" applyProtection="1"/>
    <xf numFmtId="0" fontId="2" fillId="11" borderId="20" xfId="0" applyFont="1" applyFill="1" applyBorder="1" applyAlignment="1" applyProtection="1">
      <alignment horizontal="left" vertical="center"/>
    </xf>
    <xf numFmtId="0" fontId="8" fillId="3" borderId="10" xfId="0" applyFont="1" applyFill="1" applyBorder="1" applyProtection="1"/>
    <xf numFmtId="0" fontId="8" fillId="3" borderId="13" xfId="0" applyFont="1" applyFill="1" applyBorder="1" applyAlignment="1" applyProtection="1">
      <alignment wrapText="1"/>
    </xf>
    <xf numFmtId="0" fontId="9" fillId="4" borderId="1" xfId="0" applyFont="1" applyFill="1" applyBorder="1" applyAlignment="1" applyProtection="1">
      <alignment wrapText="1"/>
    </xf>
    <xf numFmtId="0" fontId="10" fillId="4" borderId="1" xfId="0" applyFont="1" applyFill="1" applyBorder="1" applyAlignment="1" applyProtection="1">
      <alignment wrapText="1"/>
    </xf>
    <xf numFmtId="44" fontId="9" fillId="4" borderId="1" xfId="1" applyFont="1" applyFill="1" applyBorder="1" applyAlignment="1" applyProtection="1">
      <alignment wrapText="1"/>
    </xf>
    <xf numFmtId="0" fontId="7" fillId="11" borderId="0" xfId="0" applyFont="1" applyFill="1" applyProtection="1"/>
    <xf numFmtId="0" fontId="20" fillId="0" borderId="1" xfId="0" applyFont="1" applyBorder="1" applyAlignment="1" applyProtection="1">
      <alignment vertical="center" wrapText="1"/>
    </xf>
    <xf numFmtId="44" fontId="16" fillId="17" borderId="1" xfId="1" applyFont="1" applyFill="1" applyBorder="1" applyAlignment="1" applyProtection="1">
      <alignment vertical="center" wrapText="1"/>
    </xf>
    <xf numFmtId="49" fontId="2" fillId="0" borderId="14" xfId="0" applyNumberFormat="1" applyFont="1" applyBorder="1" applyAlignment="1" applyProtection="1">
      <alignment vertical="center" wrapText="1"/>
    </xf>
    <xf numFmtId="44" fontId="0" fillId="12" borderId="1" xfId="1" applyFont="1" applyFill="1" applyBorder="1" applyAlignment="1" applyProtection="1">
      <alignment vertical="center" wrapText="1"/>
    </xf>
    <xf numFmtId="49" fontId="2" fillId="0" borderId="133" xfId="0" applyNumberFormat="1" applyFont="1" applyBorder="1" applyAlignment="1" applyProtection="1">
      <alignment vertical="center" wrapText="1"/>
    </xf>
    <xf numFmtId="44" fontId="0" fillId="12" borderId="133" xfId="1" applyFont="1" applyFill="1" applyBorder="1" applyAlignment="1" applyProtection="1">
      <alignment vertical="center" wrapText="1"/>
    </xf>
    <xf numFmtId="49" fontId="2" fillId="0" borderId="12" xfId="0" applyNumberFormat="1" applyFont="1" applyBorder="1" applyAlignment="1" applyProtection="1">
      <alignment vertical="center" wrapText="1"/>
    </xf>
    <xf numFmtId="44" fontId="2" fillId="12" borderId="136" xfId="1" applyFont="1" applyFill="1" applyBorder="1" applyAlignment="1" applyProtection="1">
      <alignment vertical="center" wrapText="1"/>
    </xf>
    <xf numFmtId="0" fontId="7" fillId="7" borderId="1" xfId="0" applyFont="1" applyFill="1" applyBorder="1" applyAlignment="1" applyProtection="1">
      <alignment vertical="top" wrapText="1"/>
      <protection locked="0"/>
    </xf>
    <xf numFmtId="0" fontId="34" fillId="18" borderId="0" xfId="3" applyFont="1" applyFill="1" applyBorder="1" applyAlignment="1" applyProtection="1">
      <alignment horizontal="center" vertical="center" wrapText="1"/>
      <protection locked="0"/>
    </xf>
    <xf numFmtId="0" fontId="7" fillId="7" borderId="12" xfId="0" applyFont="1" applyFill="1" applyBorder="1" applyAlignment="1" applyProtection="1">
      <alignment horizontal="left" vertical="top" wrapText="1"/>
      <protection locked="0"/>
    </xf>
    <xf numFmtId="14" fontId="7" fillId="7" borderId="12" xfId="0" applyNumberFormat="1" applyFont="1" applyFill="1" applyBorder="1" applyAlignment="1" applyProtection="1">
      <alignment horizontal="left" vertical="top" wrapText="1"/>
      <protection locked="0"/>
    </xf>
    <xf numFmtId="0" fontId="7" fillId="7" borderId="1" xfId="0" applyFont="1" applyFill="1" applyBorder="1" applyAlignment="1" applyProtection="1">
      <alignment horizontal="left" vertical="top" wrapText="1"/>
      <protection locked="0"/>
    </xf>
    <xf numFmtId="168" fontId="7" fillId="7" borderId="129" xfId="1" applyNumberFormat="1" applyFont="1" applyFill="1" applyBorder="1" applyAlignment="1" applyProtection="1">
      <alignment horizontal="center" vertical="top" wrapText="1"/>
      <protection locked="0"/>
    </xf>
    <xf numFmtId="168" fontId="7" fillId="7" borderId="25" xfId="1" applyNumberFormat="1" applyFont="1" applyFill="1" applyBorder="1" applyAlignment="1" applyProtection="1">
      <alignment horizontal="center" vertical="top" wrapText="1"/>
      <protection locked="0"/>
    </xf>
    <xf numFmtId="0" fontId="7" fillId="7" borderId="12" xfId="0" applyFont="1" applyFill="1" applyBorder="1" applyAlignment="1" applyProtection="1">
      <alignment vertical="top" wrapText="1"/>
      <protection locked="0"/>
    </xf>
    <xf numFmtId="14" fontId="7" fillId="7" borderId="12" xfId="0" applyNumberFormat="1" applyFont="1" applyFill="1" applyBorder="1" applyAlignment="1" applyProtection="1">
      <alignment vertical="top" wrapText="1"/>
      <protection locked="0"/>
    </xf>
    <xf numFmtId="44" fontId="7" fillId="7" borderId="12" xfId="1" applyFont="1" applyFill="1" applyBorder="1" applyAlignment="1" applyProtection="1">
      <alignment vertical="top" wrapText="1"/>
      <protection locked="0"/>
    </xf>
    <xf numFmtId="44" fontId="7" fillId="7" borderId="1" xfId="1" applyFont="1" applyFill="1" applyBorder="1" applyAlignment="1" applyProtection="1">
      <alignment vertical="top" wrapText="1"/>
      <protection locked="0"/>
    </xf>
    <xf numFmtId="44" fontId="7" fillId="7" borderId="12" xfId="1" applyFont="1" applyFill="1" applyBorder="1" applyAlignment="1" applyProtection="1">
      <alignment wrapText="1"/>
      <protection locked="0"/>
    </xf>
    <xf numFmtId="44" fontId="7" fillId="7" borderId="1" xfId="1" applyFont="1" applyFill="1" applyBorder="1" applyAlignment="1" applyProtection="1">
      <alignment wrapText="1"/>
      <protection locked="0"/>
    </xf>
    <xf numFmtId="0" fontId="0" fillId="5" borderId="0" xfId="0" applyFill="1" applyProtection="1"/>
    <xf numFmtId="0" fontId="0" fillId="13" borderId="0" xfId="0" applyFill="1" applyProtection="1"/>
    <xf numFmtId="0" fontId="0" fillId="13" borderId="20" xfId="0" applyFill="1" applyBorder="1" applyProtection="1"/>
    <xf numFmtId="0" fontId="2" fillId="13" borderId="20" xfId="0" applyFont="1" applyFill="1" applyBorder="1" applyAlignment="1" applyProtection="1">
      <alignment horizontal="left" vertical="center"/>
    </xf>
    <xf numFmtId="0" fontId="8" fillId="3" borderId="11" xfId="0" applyFont="1" applyFill="1" applyBorder="1" applyAlignment="1" applyProtection="1">
      <alignment wrapText="1"/>
    </xf>
    <xf numFmtId="0" fontId="7" fillId="13" borderId="0" xfId="0" applyFont="1" applyFill="1" applyProtection="1"/>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0" fillId="0" borderId="6" xfId="0" applyBorder="1" applyProtection="1"/>
    <xf numFmtId="164" fontId="13" fillId="0" borderId="17" xfId="0" applyNumberFormat="1" applyFont="1" applyBorder="1" applyAlignment="1" applyProtection="1">
      <alignment horizontal="center" vertical="center"/>
    </xf>
    <xf numFmtId="0" fontId="9" fillId="9" borderId="1" xfId="0" applyFont="1" applyFill="1" applyBorder="1" applyAlignment="1" applyProtection="1">
      <alignment horizontal="center" vertical="center" wrapText="1"/>
    </xf>
    <xf numFmtId="0" fontId="0" fillId="0" borderId="24" xfId="0" applyBorder="1" applyProtection="1"/>
    <xf numFmtId="0" fontId="8" fillId="0" borderId="14" xfId="0" applyFont="1" applyBorder="1" applyAlignment="1" applyProtection="1">
      <alignment horizontal="center" vertical="center" wrapText="1"/>
    </xf>
    <xf numFmtId="164" fontId="12" fillId="0" borderId="17" xfId="0" applyNumberFormat="1" applyFont="1" applyBorder="1" applyAlignment="1" applyProtection="1">
      <alignment horizontal="center" vertical="center"/>
    </xf>
    <xf numFmtId="0" fontId="7" fillId="0" borderId="23" xfId="0" applyFont="1" applyBorder="1" applyAlignment="1" applyProtection="1">
      <alignment vertical="center" wrapText="1"/>
    </xf>
    <xf numFmtId="44" fontId="7" fillId="6" borderId="1" xfId="1" applyFont="1" applyFill="1" applyBorder="1" applyAlignment="1" applyProtection="1">
      <alignment horizontal="center" vertical="center"/>
    </xf>
    <xf numFmtId="44" fontId="7" fillId="6" borderId="25" xfId="1" applyFont="1" applyFill="1" applyBorder="1" applyAlignment="1" applyProtection="1">
      <alignment horizontal="center" vertical="center"/>
    </xf>
    <xf numFmtId="44" fontId="7" fillId="6" borderId="132" xfId="1" applyFont="1" applyFill="1" applyBorder="1" applyAlignment="1" applyProtection="1">
      <alignment horizontal="center" vertical="center"/>
    </xf>
    <xf numFmtId="164" fontId="13" fillId="0" borderId="60" xfId="0" applyNumberFormat="1" applyFont="1" applyBorder="1" applyAlignment="1" applyProtection="1">
      <alignment horizontal="center"/>
    </xf>
    <xf numFmtId="0" fontId="7" fillId="0" borderId="54" xfId="0" applyFont="1" applyBorder="1" applyAlignment="1" applyProtection="1">
      <alignment vertical="center" wrapText="1"/>
    </xf>
    <xf numFmtId="0" fontId="7" fillId="0" borderId="0" xfId="0" applyFont="1" applyBorder="1" applyAlignment="1" applyProtection="1">
      <alignment vertical="center" wrapText="1"/>
    </xf>
    <xf numFmtId="164" fontId="13" fillId="0" borderId="5" xfId="0" applyNumberFormat="1" applyFont="1" applyBorder="1" applyAlignment="1" applyProtection="1">
      <alignment horizontal="center"/>
    </xf>
    <xf numFmtId="17" fontId="9" fillId="9" borderId="1" xfId="0" applyNumberFormat="1" applyFont="1" applyFill="1" applyBorder="1" applyAlignment="1" applyProtection="1">
      <alignment horizontal="center" vertical="center" wrapText="1"/>
    </xf>
    <xf numFmtId="44" fontId="8" fillId="6" borderId="132" xfId="1" applyFont="1" applyFill="1" applyBorder="1" applyAlignment="1" applyProtection="1">
      <alignment horizontal="center" vertical="center"/>
    </xf>
    <xf numFmtId="164" fontId="13" fillId="0" borderId="7" xfId="0" applyNumberFormat="1" applyFont="1" applyBorder="1" applyAlignment="1" applyProtection="1">
      <alignment horizontal="center"/>
    </xf>
    <xf numFmtId="0" fontId="7" fillId="0" borderId="8" xfId="0" applyFont="1" applyBorder="1" applyAlignment="1" applyProtection="1">
      <alignment vertical="center" wrapText="1"/>
    </xf>
    <xf numFmtId="0" fontId="0" fillId="0" borderId="9" xfId="0" applyBorder="1" applyProtection="1"/>
    <xf numFmtId="164" fontId="13" fillId="0" borderId="0" xfId="0" applyNumberFormat="1" applyFont="1" applyBorder="1" applyAlignment="1" applyProtection="1">
      <alignment horizontal="center"/>
    </xf>
    <xf numFmtId="0" fontId="7" fillId="7" borderId="12" xfId="0" applyFont="1" applyFill="1" applyBorder="1" applyAlignment="1" applyProtection="1">
      <alignment horizontal="center" vertical="top" wrapText="1"/>
      <protection locked="0"/>
    </xf>
    <xf numFmtId="0" fontId="11" fillId="7" borderId="12" xfId="0" applyFont="1" applyFill="1" applyBorder="1" applyAlignment="1" applyProtection="1">
      <alignment vertical="top" wrapText="1"/>
      <protection locked="0"/>
    </xf>
    <xf numFmtId="0" fontId="7" fillId="7" borderId="1" xfId="0" applyFont="1" applyFill="1" applyBorder="1" applyAlignment="1" applyProtection="1">
      <alignment horizontal="center" vertical="top" wrapText="1"/>
      <protection locked="0"/>
    </xf>
    <xf numFmtId="0" fontId="11" fillId="7" borderId="1" xfId="0" applyFont="1" applyFill="1" applyBorder="1" applyAlignment="1" applyProtection="1">
      <alignment vertical="top" wrapText="1"/>
      <protection locked="0"/>
    </xf>
    <xf numFmtId="0" fontId="19" fillId="0" borderId="0" xfId="0" applyFont="1" applyBorder="1" applyAlignment="1" applyProtection="1">
      <alignment horizontal="left" vertical="top" wrapText="1"/>
      <protection locked="0"/>
    </xf>
    <xf numFmtId="0" fontId="0" fillId="0" borderId="0" xfId="0" applyBorder="1" applyAlignment="1" applyProtection="1">
      <alignment horizontal="center" vertical="center" wrapText="1"/>
    </xf>
    <xf numFmtId="0" fontId="0" fillId="7" borderId="132" xfId="0" applyFill="1" applyBorder="1" applyAlignment="1" applyProtection="1">
      <alignment horizontal="center" vertical="center" wrapText="1"/>
    </xf>
    <xf numFmtId="14" fontId="20" fillId="0" borderId="179" xfId="0" applyNumberFormat="1" applyFont="1" applyBorder="1" applyAlignment="1" applyProtection="1">
      <alignment vertical="center"/>
    </xf>
    <xf numFmtId="14" fontId="20" fillId="0" borderId="0" xfId="0" applyNumberFormat="1" applyFont="1" applyBorder="1" applyAlignment="1" applyProtection="1">
      <alignment vertical="center"/>
    </xf>
    <xf numFmtId="14" fontId="20" fillId="0" borderId="180" xfId="0" applyNumberFormat="1" applyFont="1" applyBorder="1" applyAlignment="1" applyProtection="1">
      <alignment vertical="center"/>
    </xf>
    <xf numFmtId="0" fontId="0" fillId="0" borderId="201" xfId="0" applyBorder="1"/>
    <xf numFmtId="0" fontId="31" fillId="0" borderId="200" xfId="0" applyFont="1" applyBorder="1"/>
    <xf numFmtId="0" fontId="31" fillId="0" borderId="0" xfId="0" applyFont="1" applyBorder="1" applyAlignment="1">
      <alignment wrapText="1"/>
    </xf>
    <xf numFmtId="14" fontId="31" fillId="0" borderId="0" xfId="1" applyNumberFormat="1" applyFont="1" applyBorder="1" applyAlignment="1">
      <alignment wrapText="1"/>
    </xf>
    <xf numFmtId="0" fontId="31" fillId="0" borderId="200" xfId="0" applyFont="1" applyBorder="1" applyAlignment="1">
      <alignment wrapText="1"/>
    </xf>
    <xf numFmtId="0" fontId="28" fillId="0" borderId="202" xfId="0" applyFont="1" applyBorder="1" applyAlignment="1">
      <alignment wrapText="1"/>
    </xf>
    <xf numFmtId="14" fontId="13" fillId="0" borderId="203" xfId="1" applyNumberFormat="1" applyFont="1" applyBorder="1" applyAlignment="1">
      <alignment horizontal="left" wrapText="1"/>
    </xf>
    <xf numFmtId="2" fontId="12" fillId="0" borderId="0" xfId="0" applyNumberFormat="1" applyFont="1" applyProtection="1"/>
    <xf numFmtId="0" fontId="45" fillId="23" borderId="205" xfId="0" applyFont="1" applyFill="1" applyBorder="1" applyAlignment="1" applyProtection="1">
      <alignment vertical="center" wrapText="1"/>
    </xf>
    <xf numFmtId="44" fontId="45" fillId="23" borderId="206" xfId="0" applyNumberFormat="1" applyFont="1" applyFill="1" applyBorder="1" applyAlignment="1" applyProtection="1">
      <alignment vertical="center"/>
    </xf>
    <xf numFmtId="44" fontId="7" fillId="7" borderId="214" xfId="1" applyFont="1" applyFill="1" applyBorder="1" applyAlignment="1" applyProtection="1">
      <alignment vertical="top" wrapText="1"/>
      <protection locked="0"/>
    </xf>
    <xf numFmtId="0" fontId="3" fillId="0" borderId="0" xfId="0" applyFont="1" applyAlignment="1" applyProtection="1">
      <alignment horizontal="left"/>
    </xf>
    <xf numFmtId="0" fontId="0" fillId="24" borderId="0" xfId="0" applyFill="1" applyProtection="1"/>
    <xf numFmtId="0" fontId="0" fillId="24" borderId="20" xfId="0" applyFill="1" applyBorder="1" applyProtection="1"/>
    <xf numFmtId="0" fontId="2" fillId="24" borderId="20" xfId="0" applyFont="1" applyFill="1" applyBorder="1" applyAlignment="1" applyProtection="1">
      <alignment horizontal="left" vertical="center"/>
    </xf>
    <xf numFmtId="0" fontId="3" fillId="0" borderId="0" xfId="0" applyFont="1" applyProtection="1"/>
    <xf numFmtId="0" fontId="16" fillId="0" borderId="0" xfId="0" applyFont="1" applyAlignment="1" applyProtection="1">
      <alignment horizontal="center"/>
    </xf>
    <xf numFmtId="0" fontId="17" fillId="0" borderId="0" xfId="0" applyFont="1" applyProtection="1"/>
    <xf numFmtId="0" fontId="18" fillId="0" borderId="0" xfId="0" applyFont="1" applyProtection="1"/>
    <xf numFmtId="0" fontId="14" fillId="0" borderId="0" xfId="0" applyFont="1" applyProtection="1"/>
    <xf numFmtId="44" fontId="17" fillId="0" borderId="0" xfId="0" applyNumberFormat="1" applyFont="1" applyProtection="1"/>
    <xf numFmtId="0" fontId="0" fillId="10" borderId="20" xfId="0" applyFill="1" applyBorder="1" applyProtection="1"/>
    <xf numFmtId="0" fontId="3" fillId="10" borderId="20" xfId="0" applyFont="1" applyFill="1" applyBorder="1" applyProtection="1"/>
    <xf numFmtId="0" fontId="16" fillId="10" borderId="20" xfId="0" applyFont="1" applyFill="1" applyBorder="1" applyAlignment="1" applyProtection="1">
      <alignment horizontal="center"/>
    </xf>
    <xf numFmtId="0" fontId="18" fillId="10" borderId="20" xfId="0" applyFont="1" applyFill="1" applyBorder="1" applyAlignment="1" applyProtection="1">
      <alignment horizontal="right"/>
    </xf>
    <xf numFmtId="0" fontId="17" fillId="10" borderId="20" xfId="0" applyFont="1" applyFill="1" applyBorder="1" applyProtection="1"/>
    <xf numFmtId="0" fontId="0" fillId="0" borderId="0" xfId="0" applyAlignment="1" applyProtection="1">
      <alignment vertical="center"/>
    </xf>
    <xf numFmtId="0" fontId="20" fillId="0" borderId="178" xfId="0" applyFont="1" applyBorder="1" applyAlignment="1" applyProtection="1">
      <alignment vertical="center"/>
    </xf>
    <xf numFmtId="0" fontId="18" fillId="0" borderId="0" xfId="0" applyFont="1" applyAlignment="1" applyProtection="1">
      <alignment vertical="center"/>
    </xf>
    <xf numFmtId="0" fontId="20" fillId="0" borderId="51" xfId="0" applyFont="1" applyBorder="1" applyAlignment="1" applyProtection="1">
      <alignment vertical="center"/>
    </xf>
    <xf numFmtId="0" fontId="2" fillId="0" borderId="51" xfId="0" applyFont="1" applyBorder="1" applyAlignment="1" applyProtection="1">
      <alignment horizontal="left" wrapText="1"/>
    </xf>
    <xf numFmtId="44" fontId="2" fillId="0" borderId="180" xfId="1" applyFont="1" applyBorder="1" applyProtection="1"/>
    <xf numFmtId="44" fontId="2" fillId="0" borderId="0" xfId="1" applyFont="1" applyBorder="1" applyProtection="1"/>
    <xf numFmtId="0" fontId="2" fillId="0" borderId="140" xfId="0" applyFont="1" applyBorder="1" applyAlignment="1" applyProtection="1">
      <alignment wrapText="1"/>
    </xf>
    <xf numFmtId="44" fontId="20" fillId="0" borderId="142" xfId="1" applyFont="1" applyBorder="1" applyProtection="1"/>
    <xf numFmtId="44" fontId="20" fillId="0" borderId="0" xfId="1" applyFont="1" applyBorder="1" applyProtection="1"/>
    <xf numFmtId="0" fontId="2" fillId="0" borderId="187" xfId="0" applyFont="1" applyBorder="1" applyAlignment="1" applyProtection="1">
      <alignment horizontal="left" wrapText="1"/>
    </xf>
    <xf numFmtId="14" fontId="20" fillId="0" borderId="187" xfId="0" applyNumberFormat="1" applyFont="1" applyBorder="1" applyProtection="1"/>
    <xf numFmtId="14" fontId="20" fillId="0" borderId="0" xfId="0" applyNumberFormat="1" applyFont="1" applyBorder="1" applyProtection="1"/>
    <xf numFmtId="0" fontId="2" fillId="0" borderId="0" xfId="0" applyFont="1" applyBorder="1" applyAlignment="1" applyProtection="1">
      <alignment horizontal="left" wrapText="1"/>
    </xf>
    <xf numFmtId="14" fontId="0" fillId="0" borderId="0" xfId="0" applyNumberFormat="1" applyFont="1" applyBorder="1" applyProtection="1"/>
    <xf numFmtId="0" fontId="2" fillId="0" borderId="188" xfId="0" applyFont="1" applyBorder="1" applyProtection="1"/>
    <xf numFmtId="14" fontId="2" fillId="0" borderId="189" xfId="0" applyNumberFormat="1" applyFont="1" applyBorder="1" applyProtection="1"/>
    <xf numFmtId="0" fontId="2" fillId="0" borderId="212" xfId="0" applyFont="1" applyBorder="1" applyProtection="1"/>
    <xf numFmtId="14" fontId="2" fillId="0" borderId="213" xfId="0" applyNumberFormat="1" applyFont="1" applyBorder="1" applyProtection="1"/>
    <xf numFmtId="0" fontId="0" fillId="0" borderId="212" xfId="0" applyFont="1" applyBorder="1" applyProtection="1"/>
    <xf numFmtId="14" fontId="0" fillId="0" borderId="213" xfId="0" applyNumberFormat="1" applyFont="1" applyBorder="1" applyProtection="1"/>
    <xf numFmtId="0" fontId="0" fillId="0" borderId="190" xfId="0" applyFont="1" applyBorder="1" applyProtection="1"/>
    <xf numFmtId="14" fontId="0" fillId="0" borderId="191" xfId="0" applyNumberFormat="1" applyFont="1" applyBorder="1" applyProtection="1"/>
    <xf numFmtId="44" fontId="1" fillId="0" borderId="0" xfId="1" applyFont="1" applyBorder="1" applyAlignment="1" applyProtection="1">
      <alignment wrapText="1"/>
    </xf>
    <xf numFmtId="0" fontId="0" fillId="0" borderId="0" xfId="0" applyFont="1" applyBorder="1" applyAlignment="1" applyProtection="1">
      <alignment wrapText="1"/>
    </xf>
    <xf numFmtId="14" fontId="21" fillId="0" borderId="0" xfId="1" applyNumberFormat="1" applyFont="1" applyBorder="1" applyAlignment="1" applyProtection="1">
      <alignment wrapText="1"/>
    </xf>
    <xf numFmtId="0" fontId="2" fillId="15" borderId="153" xfId="0" applyFont="1" applyFill="1" applyBorder="1" applyAlignment="1" applyProtection="1">
      <alignment vertical="center" wrapText="1"/>
    </xf>
    <xf numFmtId="44" fontId="2" fillId="15" borderId="154" xfId="1" applyFont="1" applyFill="1" applyBorder="1" applyAlignment="1" applyProtection="1">
      <alignment vertical="center"/>
    </xf>
    <xf numFmtId="44" fontId="2" fillId="15" borderId="163" xfId="1" applyFont="1" applyFill="1" applyBorder="1" applyAlignment="1" applyProtection="1">
      <alignment horizontal="right" vertical="center"/>
    </xf>
    <xf numFmtId="0" fontId="2" fillId="12" borderId="27" xfId="0" applyFont="1" applyFill="1" applyBorder="1" applyAlignment="1" applyProtection="1">
      <alignment horizontal="left" vertical="center"/>
    </xf>
    <xf numFmtId="0" fontId="16" fillId="12" borderId="28" xfId="0" applyFont="1" applyFill="1" applyBorder="1" applyAlignment="1" applyProtection="1">
      <alignment horizontal="center"/>
    </xf>
    <xf numFmtId="0" fontId="0" fillId="12" borderId="28" xfId="0" applyFill="1" applyBorder="1" applyProtection="1"/>
    <xf numFmtId="0" fontId="0" fillId="12" borderId="29" xfId="0" applyFill="1" applyBorder="1" applyProtection="1"/>
    <xf numFmtId="0" fontId="2" fillId="12" borderId="30" xfId="0" applyFont="1" applyFill="1" applyBorder="1" applyAlignment="1" applyProtection="1">
      <alignment horizontal="left" vertical="center"/>
    </xf>
    <xf numFmtId="2" fontId="12" fillId="0" borderId="0" xfId="0" applyNumberFormat="1" applyFont="1" applyAlignment="1" applyProtection="1">
      <alignment horizontal="center"/>
    </xf>
    <xf numFmtId="0" fontId="2" fillId="0" borderId="155" xfId="0" applyFont="1" applyBorder="1" applyAlignment="1" applyProtection="1">
      <alignment wrapText="1"/>
    </xf>
    <xf numFmtId="44" fontId="2" fillId="0" borderId="164" xfId="1" applyFont="1" applyBorder="1" applyProtection="1"/>
    <xf numFmtId="44" fontId="2" fillId="0" borderId="165" xfId="1" applyFont="1" applyBorder="1" applyProtection="1"/>
    <xf numFmtId="4" fontId="0" fillId="0" borderId="0" xfId="0" applyNumberFormat="1" applyBorder="1" applyProtection="1"/>
    <xf numFmtId="44" fontId="0" fillId="0" borderId="33" xfId="1" applyFont="1" applyBorder="1" applyProtection="1"/>
    <xf numFmtId="0" fontId="22" fillId="0" borderId="0" xfId="0" applyFont="1" applyBorder="1" applyAlignment="1" applyProtection="1">
      <alignment horizontal="center"/>
    </xf>
    <xf numFmtId="0" fontId="0" fillId="0" borderId="34" xfId="0" applyBorder="1" applyProtection="1"/>
    <xf numFmtId="2" fontId="12" fillId="0" borderId="35" xfId="0" applyNumberFormat="1" applyFont="1" applyBorder="1" applyAlignment="1" applyProtection="1">
      <alignment horizontal="center"/>
    </xf>
    <xf numFmtId="0" fontId="11" fillId="7" borderId="36" xfId="0" applyFont="1" applyFill="1" applyBorder="1" applyAlignment="1" applyProtection="1">
      <alignment wrapText="1"/>
    </xf>
    <xf numFmtId="0" fontId="16" fillId="0" borderId="155" xfId="0" applyFont="1" applyBorder="1" applyAlignment="1" applyProtection="1">
      <alignment wrapText="1"/>
    </xf>
    <xf numFmtId="0" fontId="0" fillId="0" borderId="164" xfId="0" applyBorder="1" applyProtection="1"/>
    <xf numFmtId="44" fontId="0" fillId="0" borderId="166" xfId="1" applyFont="1" applyBorder="1" applyProtection="1"/>
    <xf numFmtId="2" fontId="12" fillId="0" borderId="37" xfId="0" applyNumberFormat="1" applyFont="1" applyBorder="1" applyAlignment="1" applyProtection="1">
      <alignment horizontal="center"/>
    </xf>
    <xf numFmtId="0" fontId="11" fillId="7" borderId="38" xfId="0" applyFont="1" applyFill="1" applyBorder="1" applyAlignment="1" applyProtection="1">
      <alignment wrapText="1"/>
    </xf>
    <xf numFmtId="44" fontId="2" fillId="0" borderId="166" xfId="1" applyFont="1" applyBorder="1" applyProtection="1"/>
    <xf numFmtId="0" fontId="0" fillId="0" borderId="37" xfId="0" applyBorder="1" applyProtection="1"/>
    <xf numFmtId="44" fontId="2" fillId="0" borderId="164" xfId="1" applyFont="1" applyBorder="1" applyAlignment="1" applyProtection="1">
      <alignment horizontal="left"/>
    </xf>
    <xf numFmtId="44" fontId="2" fillId="0" borderId="166" xfId="1" applyFont="1" applyBorder="1" applyAlignment="1" applyProtection="1">
      <alignment horizontal="left"/>
    </xf>
    <xf numFmtId="0" fontId="0" fillId="0" borderId="0" xfId="0" applyFill="1" applyBorder="1" applyProtection="1"/>
    <xf numFmtId="44" fontId="2" fillId="0" borderId="39" xfId="1" applyFont="1" applyBorder="1" applyProtection="1"/>
    <xf numFmtId="0" fontId="22" fillId="0" borderId="40" xfId="0" applyFont="1" applyBorder="1" applyAlignment="1" applyProtection="1">
      <alignment horizontal="center"/>
    </xf>
    <xf numFmtId="0" fontId="2" fillId="0" borderId="40" xfId="0" applyFont="1" applyBorder="1" applyProtection="1"/>
    <xf numFmtId="0" fontId="0" fillId="0" borderId="40" xfId="0" applyBorder="1" applyProtection="1"/>
    <xf numFmtId="0" fontId="0" fillId="0" borderId="41" xfId="0" applyBorder="1" applyProtection="1"/>
    <xf numFmtId="44" fontId="1" fillId="0" borderId="166" xfId="1" applyFont="1" applyBorder="1" applyProtection="1"/>
    <xf numFmtId="0" fontId="23" fillId="0" borderId="40" xfId="0" applyFont="1" applyBorder="1" applyAlignment="1" applyProtection="1">
      <alignment horizontal="center"/>
    </xf>
    <xf numFmtId="0" fontId="2" fillId="0" borderId="40" xfId="0" applyFont="1" applyBorder="1" applyAlignment="1" applyProtection="1">
      <alignment wrapText="1"/>
    </xf>
    <xf numFmtId="0" fontId="2" fillId="0" borderId="40" xfId="0" applyFont="1" applyBorder="1" applyAlignment="1" applyProtection="1">
      <alignment horizontal="right" wrapText="1"/>
    </xf>
    <xf numFmtId="10" fontId="2" fillId="0" borderId="41" xfId="0" applyNumberFormat="1" applyFont="1" applyBorder="1" applyAlignment="1" applyProtection="1">
      <alignment horizontal="center" wrapText="1"/>
    </xf>
    <xf numFmtId="44" fontId="2" fillId="0" borderId="164" xfId="0" applyNumberFormat="1" applyFont="1" applyBorder="1" applyProtection="1"/>
    <xf numFmtId="0" fontId="0" fillId="0" borderId="156" xfId="0" applyBorder="1" applyAlignment="1" applyProtection="1">
      <alignment wrapText="1"/>
    </xf>
    <xf numFmtId="44" fontId="0" fillId="0" borderId="167" xfId="1" applyFont="1" applyBorder="1" applyProtection="1"/>
    <xf numFmtId="44" fontId="0" fillId="0" borderId="168" xfId="1" applyFont="1" applyBorder="1" applyProtection="1"/>
    <xf numFmtId="44" fontId="0" fillId="0" borderId="43" xfId="1" applyFont="1" applyBorder="1" applyProtection="1"/>
    <xf numFmtId="0" fontId="22" fillId="0" borderId="24" xfId="0" applyFont="1" applyBorder="1" applyAlignment="1" applyProtection="1">
      <alignment horizontal="center"/>
    </xf>
    <xf numFmtId="0" fontId="0" fillId="0" borderId="44" xfId="0" applyBorder="1" applyProtection="1"/>
    <xf numFmtId="0" fontId="2" fillId="15" borderId="160" xfId="0" applyFont="1" applyFill="1" applyBorder="1" applyAlignment="1" applyProtection="1">
      <alignment wrapText="1"/>
    </xf>
    <xf numFmtId="44" fontId="2" fillId="15" borderId="161" xfId="1" applyFont="1" applyFill="1" applyBorder="1" applyProtection="1"/>
    <xf numFmtId="44" fontId="2" fillId="15" borderId="159" xfId="1" applyFont="1" applyFill="1" applyBorder="1" applyProtection="1"/>
    <xf numFmtId="44" fontId="0" fillId="0" borderId="45" xfId="1" applyFont="1" applyBorder="1" applyProtection="1"/>
    <xf numFmtId="0" fontId="22" fillId="0" borderId="20" xfId="0" applyFont="1" applyBorder="1" applyAlignment="1" applyProtection="1">
      <alignment horizontal="center"/>
    </xf>
    <xf numFmtId="0" fontId="0" fillId="0" borderId="20" xfId="0" applyBorder="1" applyProtection="1"/>
    <xf numFmtId="0" fontId="0" fillId="0" borderId="46" xfId="0" applyBorder="1" applyProtection="1"/>
    <xf numFmtId="0" fontId="2" fillId="15" borderId="157" xfId="0" applyFont="1" applyFill="1" applyBorder="1" applyAlignment="1" applyProtection="1">
      <alignment wrapText="1"/>
    </xf>
    <xf numFmtId="44" fontId="2" fillId="15" borderId="158" xfId="1" applyFont="1" applyFill="1" applyBorder="1" applyProtection="1"/>
    <xf numFmtId="44" fontId="2" fillId="15" borderId="162" xfId="1" applyFont="1" applyFill="1" applyBorder="1" applyProtection="1"/>
    <xf numFmtId="44" fontId="2" fillId="12" borderId="39" xfId="1" applyFont="1" applyFill="1" applyBorder="1" applyProtection="1"/>
    <xf numFmtId="0" fontId="23" fillId="12" borderId="40" xfId="0" applyFont="1" applyFill="1" applyBorder="1" applyAlignment="1" applyProtection="1">
      <alignment horizontal="center"/>
    </xf>
    <xf numFmtId="0" fontId="2" fillId="12" borderId="40" xfId="0" applyFont="1" applyFill="1" applyBorder="1" applyProtection="1"/>
    <xf numFmtId="0" fontId="0" fillId="12" borderId="40" xfId="0" applyFill="1" applyBorder="1" applyProtection="1"/>
    <xf numFmtId="0" fontId="0" fillId="12" borderId="41" xfId="0" applyFill="1" applyBorder="1" applyProtection="1"/>
    <xf numFmtId="2" fontId="12" fillId="0" borderId="47" xfId="0" applyNumberFormat="1" applyFont="1" applyBorder="1" applyAlignment="1" applyProtection="1">
      <alignment horizontal="center"/>
    </xf>
    <xf numFmtId="0" fontId="0" fillId="0" borderId="47" xfId="0" applyBorder="1" applyProtection="1"/>
    <xf numFmtId="44" fontId="2" fillId="13" borderId="50" xfId="1" applyFont="1" applyFill="1" applyBorder="1" applyAlignment="1" applyProtection="1">
      <alignment horizontal="right" vertical="center"/>
    </xf>
    <xf numFmtId="0" fontId="2" fillId="0" borderId="51" xfId="0" applyFont="1" applyBorder="1" applyAlignment="1" applyProtection="1">
      <alignment wrapText="1"/>
    </xf>
    <xf numFmtId="44" fontId="2" fillId="0" borderId="52" xfId="1" applyFont="1" applyBorder="1" applyProtection="1"/>
    <xf numFmtId="17" fontId="0" fillId="0" borderId="51" xfId="0" applyNumberFormat="1" applyFont="1" applyBorder="1" applyAlignment="1" applyProtection="1">
      <alignment horizontal="left" wrapText="1"/>
    </xf>
    <xf numFmtId="44" fontId="1" fillId="0" borderId="0" xfId="1" applyFont="1" applyBorder="1" applyProtection="1"/>
    <xf numFmtId="44" fontId="0" fillId="0" borderId="51" xfId="1" applyFont="1" applyBorder="1" applyProtection="1"/>
    <xf numFmtId="44" fontId="2" fillId="0" borderId="51" xfId="1" applyFont="1" applyBorder="1" applyProtection="1"/>
    <xf numFmtId="0" fontId="11" fillId="7" borderId="123" xfId="0" applyFont="1" applyFill="1" applyBorder="1" applyAlignment="1" applyProtection="1">
      <alignment horizontal="left" wrapText="1"/>
    </xf>
    <xf numFmtId="0" fontId="11" fillId="7" borderId="121" xfId="0" applyFont="1" applyFill="1" applyBorder="1" applyAlignment="1" applyProtection="1">
      <alignment horizontal="left" wrapText="1"/>
    </xf>
    <xf numFmtId="0" fontId="11" fillId="7" borderId="138" xfId="0" applyFont="1" applyFill="1" applyBorder="1" applyAlignment="1" applyProtection="1">
      <alignment horizontal="left" wrapText="1"/>
    </xf>
    <xf numFmtId="0" fontId="2" fillId="0" borderId="52" xfId="0" applyFont="1" applyBorder="1" applyAlignment="1" applyProtection="1">
      <alignment wrapText="1"/>
    </xf>
    <xf numFmtId="44" fontId="2" fillId="0" borderId="53" xfId="1" applyFont="1" applyBorder="1" applyProtection="1"/>
    <xf numFmtId="44" fontId="2" fillId="0" borderId="0" xfId="1" applyFont="1" applyBorder="1" applyAlignment="1" applyProtection="1">
      <alignment horizontal="left"/>
    </xf>
    <xf numFmtId="44" fontId="2" fillId="0" borderId="51" xfId="1" applyFont="1" applyBorder="1" applyAlignment="1" applyProtection="1">
      <alignment horizontal="left"/>
    </xf>
    <xf numFmtId="0" fontId="11" fillId="0" borderId="51" xfId="0" applyFont="1" applyFill="1" applyBorder="1" applyAlignment="1" applyProtection="1">
      <alignment horizontal="left" wrapText="1"/>
    </xf>
    <xf numFmtId="0" fontId="11" fillId="0" borderId="0" xfId="0" applyFont="1" applyFill="1" applyBorder="1" applyAlignment="1" applyProtection="1">
      <alignment horizontal="left" wrapText="1"/>
    </xf>
    <xf numFmtId="0" fontId="11" fillId="0" borderId="180" xfId="0" applyFont="1" applyFill="1" applyBorder="1" applyAlignment="1" applyProtection="1">
      <alignment horizontal="left" wrapText="1"/>
    </xf>
    <xf numFmtId="0" fontId="2" fillId="13" borderId="55" xfId="0" applyFont="1" applyFill="1" applyBorder="1" applyAlignment="1" applyProtection="1">
      <alignment wrapText="1"/>
    </xf>
    <xf numFmtId="44" fontId="2" fillId="13" borderId="56" xfId="1" applyFont="1" applyFill="1" applyBorder="1" applyProtection="1"/>
    <xf numFmtId="44" fontId="2" fillId="13" borderId="55" xfId="1" applyFont="1" applyFill="1" applyBorder="1" applyProtection="1"/>
    <xf numFmtId="0" fontId="16" fillId="0" borderId="0" xfId="0" applyFont="1" applyBorder="1" applyAlignment="1" applyProtection="1">
      <alignment wrapText="1"/>
    </xf>
    <xf numFmtId="44" fontId="0" fillId="0" borderId="0" xfId="1" applyFont="1" applyBorder="1" applyProtection="1"/>
    <xf numFmtId="44" fontId="2" fillId="11" borderId="149" xfId="1" applyFont="1" applyFill="1" applyBorder="1" applyAlignment="1" applyProtection="1">
      <alignment horizontal="right" vertical="center"/>
    </xf>
    <xf numFmtId="0" fontId="0" fillId="0" borderId="145" xfId="0" applyFont="1" applyBorder="1" applyAlignment="1" applyProtection="1">
      <alignment vertical="center" wrapText="1"/>
    </xf>
    <xf numFmtId="44" fontId="1" fillId="0" borderId="150" xfId="1" applyFont="1" applyBorder="1" applyAlignment="1" applyProtection="1">
      <alignment vertical="center"/>
    </xf>
    <xf numFmtId="44" fontId="2" fillId="0" borderId="32" xfId="1" applyFont="1" applyBorder="1" applyProtection="1"/>
    <xf numFmtId="17" fontId="0" fillId="0" borderId="31" xfId="0" applyNumberFormat="1" applyFont="1" applyBorder="1" applyAlignment="1" applyProtection="1">
      <alignment horizontal="left" vertical="center" wrapText="1"/>
    </xf>
    <xf numFmtId="44" fontId="1" fillId="0" borderId="151" xfId="1" applyFont="1" applyBorder="1" applyProtection="1"/>
    <xf numFmtId="44" fontId="1" fillId="0" borderId="42" xfId="1" applyFont="1" applyBorder="1" applyAlignment="1" applyProtection="1">
      <alignment vertical="center"/>
    </xf>
    <xf numFmtId="17" fontId="0" fillId="0" borderId="210" xfId="0" applyNumberFormat="1" applyFont="1" applyBorder="1" applyAlignment="1" applyProtection="1">
      <alignment horizontal="left" vertical="center" wrapText="1"/>
    </xf>
    <xf numFmtId="44" fontId="1" fillId="0" borderId="211" xfId="1" applyFont="1" applyBorder="1" applyProtection="1"/>
    <xf numFmtId="44" fontId="1" fillId="0" borderId="207" xfId="1" applyFont="1" applyBorder="1" applyAlignment="1" applyProtection="1">
      <alignment vertical="center"/>
    </xf>
    <xf numFmtId="0" fontId="11" fillId="7" borderId="125" xfId="0" applyFont="1" applyFill="1" applyBorder="1" applyAlignment="1" applyProtection="1">
      <alignment horizontal="left" wrapText="1"/>
    </xf>
    <xf numFmtId="0" fontId="11" fillId="7" borderId="208" xfId="0" applyFont="1" applyFill="1" applyBorder="1" applyAlignment="1" applyProtection="1">
      <alignment horizontal="left" wrapText="1"/>
    </xf>
    <xf numFmtId="44" fontId="2" fillId="11" borderId="209" xfId="1" applyFont="1" applyFill="1" applyBorder="1" applyProtection="1"/>
    <xf numFmtId="44" fontId="2" fillId="8" borderId="59" xfId="1" applyFont="1" applyFill="1" applyBorder="1" applyAlignment="1" applyProtection="1">
      <alignment horizontal="right" vertical="center"/>
    </xf>
    <xf numFmtId="0" fontId="0" fillId="0" borderId="60" xfId="0" applyBorder="1" applyAlignment="1" applyProtection="1">
      <alignment wrapText="1"/>
    </xf>
    <xf numFmtId="44" fontId="2" fillId="0" borderId="54" xfId="1" applyFont="1" applyBorder="1" applyProtection="1"/>
    <xf numFmtId="0" fontId="0" fillId="0" borderId="61" xfId="0" applyBorder="1" applyAlignment="1" applyProtection="1">
      <alignment wrapText="1"/>
    </xf>
    <xf numFmtId="0" fontId="16" fillId="0" borderId="7" xfId="0" applyFont="1" applyBorder="1" applyProtection="1"/>
    <xf numFmtId="0" fontId="16" fillId="0" borderId="8" xfId="0" applyFont="1" applyBorder="1" applyProtection="1"/>
    <xf numFmtId="0" fontId="16" fillId="0" borderId="0" xfId="0" applyFont="1" applyBorder="1" applyProtection="1"/>
    <xf numFmtId="4" fontId="0" fillId="0" borderId="0" xfId="0" applyNumberFormat="1" applyProtection="1"/>
    <xf numFmtId="0" fontId="22" fillId="0" borderId="0" xfId="0" applyFont="1" applyAlignment="1" applyProtection="1">
      <alignment horizontal="center"/>
    </xf>
    <xf numFmtId="0" fontId="2" fillId="0" borderId="0" xfId="0" applyFont="1" applyBorder="1" applyAlignment="1" applyProtection="1">
      <alignment vertical="center"/>
    </xf>
    <xf numFmtId="0" fontId="2" fillId="0" borderId="24" xfId="0" applyFont="1" applyBorder="1" applyAlignment="1" applyProtection="1">
      <alignment vertical="center"/>
    </xf>
    <xf numFmtId="0" fontId="2" fillId="0" borderId="20" xfId="0" applyFont="1" applyBorder="1" applyAlignment="1" applyProtection="1">
      <alignment vertical="center"/>
    </xf>
    <xf numFmtId="0" fontId="3" fillId="0" borderId="71" xfId="0" applyFont="1" applyBorder="1" applyAlignment="1" applyProtection="1">
      <alignment vertical="center"/>
    </xf>
    <xf numFmtId="4" fontId="3" fillId="0" borderId="0" xfId="0" applyNumberFormat="1" applyFont="1" applyBorder="1" applyAlignment="1" applyProtection="1">
      <alignment vertical="center"/>
    </xf>
    <xf numFmtId="0" fontId="3" fillId="0" borderId="72" xfId="0" applyFont="1" applyBorder="1" applyAlignment="1" applyProtection="1">
      <alignment vertical="center"/>
    </xf>
    <xf numFmtId="4" fontId="3" fillId="0" borderId="73" xfId="0" applyNumberFormat="1" applyFont="1" applyBorder="1" applyAlignment="1" applyProtection="1">
      <alignment vertical="center"/>
    </xf>
    <xf numFmtId="0" fontId="3" fillId="0" borderId="0" xfId="0" applyFont="1" applyBorder="1" applyProtection="1"/>
    <xf numFmtId="4" fontId="3" fillId="0" borderId="0" xfId="0" applyNumberFormat="1" applyFont="1" applyBorder="1" applyProtection="1"/>
    <xf numFmtId="0" fontId="3" fillId="0" borderId="76" xfId="0" applyFont="1" applyBorder="1" applyProtection="1"/>
    <xf numFmtId="14" fontId="26" fillId="0" borderId="77" xfId="0" applyNumberFormat="1" applyFont="1" applyBorder="1" applyProtection="1"/>
    <xf numFmtId="4" fontId="26" fillId="0" borderId="77" xfId="0" applyNumberFormat="1" applyFont="1" applyBorder="1" applyProtection="1"/>
    <xf numFmtId="4" fontId="26" fillId="0" borderId="78" xfId="0" applyNumberFormat="1" applyFont="1" applyBorder="1" applyAlignment="1" applyProtection="1">
      <alignment horizontal="right"/>
    </xf>
    <xf numFmtId="0" fontId="3" fillId="0" borderId="79" xfId="0" applyFont="1" applyBorder="1" applyAlignment="1" applyProtection="1">
      <alignment wrapText="1"/>
    </xf>
    <xf numFmtId="14" fontId="3" fillId="0" borderId="80" xfId="0" applyNumberFormat="1" applyFont="1" applyBorder="1" applyAlignment="1" applyProtection="1">
      <alignment wrapText="1"/>
    </xf>
    <xf numFmtId="4" fontId="3" fillId="0" borderId="80" xfId="0" applyNumberFormat="1" applyFont="1" applyBorder="1" applyAlignment="1" applyProtection="1">
      <alignment wrapText="1"/>
    </xf>
    <xf numFmtId="44" fontId="3" fillId="0" borderId="81" xfId="1" applyFont="1" applyBorder="1" applyAlignment="1" applyProtection="1">
      <alignment wrapText="1"/>
    </xf>
    <xf numFmtId="0" fontId="2" fillId="0" borderId="0" xfId="0" applyFont="1" applyFill="1" applyBorder="1" applyAlignment="1" applyProtection="1">
      <alignment wrapText="1"/>
    </xf>
    <xf numFmtId="0" fontId="2" fillId="0" borderId="0" xfId="0" applyFont="1" applyFill="1" applyBorder="1" applyAlignment="1" applyProtection="1"/>
    <xf numFmtId="0" fontId="2" fillId="0" borderId="82" xfId="0" applyFont="1" applyBorder="1" applyProtection="1"/>
    <xf numFmtId="14" fontId="0" fillId="0" borderId="0" xfId="0" applyNumberFormat="1" applyBorder="1" applyProtection="1"/>
    <xf numFmtId="4" fontId="2" fillId="0" borderId="0" xfId="0" applyNumberFormat="1" applyFont="1" applyBorder="1" applyProtection="1"/>
    <xf numFmtId="44" fontId="2" fillId="0" borderId="83" xfId="1" applyFont="1" applyBorder="1" applyProtection="1"/>
    <xf numFmtId="14" fontId="24" fillId="0" borderId="77" xfId="1" applyNumberFormat="1" applyFont="1" applyBorder="1" applyProtection="1"/>
    <xf numFmtId="4" fontId="24" fillId="0" borderId="77" xfId="0" applyNumberFormat="1" applyFont="1" applyBorder="1" applyProtection="1"/>
    <xf numFmtId="44" fontId="3" fillId="0" borderId="78" xfId="1" applyFont="1" applyBorder="1" applyAlignment="1" applyProtection="1">
      <alignment wrapText="1"/>
    </xf>
    <xf numFmtId="0" fontId="2" fillId="0" borderId="0" xfId="0" applyFont="1" applyFill="1" applyBorder="1" applyAlignment="1" applyProtection="1">
      <alignment horizontal="left" vertical="top" wrapText="1"/>
    </xf>
    <xf numFmtId="0" fontId="0" fillId="0" borderId="0" xfId="0" applyBorder="1" applyAlignment="1" applyProtection="1">
      <alignment horizontal="left" vertical="top" wrapText="1"/>
    </xf>
    <xf numFmtId="14" fontId="0" fillId="0" borderId="0" xfId="0" applyNumberFormat="1" applyProtection="1"/>
    <xf numFmtId="0" fontId="26" fillId="0" borderId="14" xfId="0" applyFont="1" applyBorder="1" applyAlignment="1" applyProtection="1">
      <alignment horizontal="center" vertical="center" wrapText="1"/>
    </xf>
    <xf numFmtId="44" fontId="47" fillId="6" borderId="1" xfId="1" applyFont="1" applyFill="1" applyBorder="1" applyAlignment="1" applyProtection="1">
      <alignment horizontal="center" vertical="center"/>
    </xf>
    <xf numFmtId="164" fontId="13" fillId="0" borderId="60" xfId="0" applyNumberFormat="1" applyFont="1" applyBorder="1" applyAlignment="1" applyProtection="1">
      <alignment horizontal="center" vertical="center"/>
    </xf>
    <xf numFmtId="0" fontId="8" fillId="6" borderId="54" xfId="0" applyFont="1" applyFill="1" applyBorder="1" applyAlignment="1" applyProtection="1">
      <alignment vertical="center" wrapText="1"/>
    </xf>
    <xf numFmtId="44" fontId="7" fillId="6" borderId="54" xfId="1" applyFont="1" applyFill="1" applyBorder="1" applyAlignment="1" applyProtection="1">
      <alignment horizontal="center" vertical="center"/>
    </xf>
    <xf numFmtId="0" fontId="11" fillId="0" borderId="71" xfId="0" applyFont="1" applyFill="1" applyBorder="1" applyAlignment="1" applyProtection="1">
      <alignment horizontal="left" wrapText="1"/>
    </xf>
    <xf numFmtId="0" fontId="11" fillId="0" borderId="0" xfId="0" applyFont="1" applyFill="1" applyBorder="1" applyAlignment="1" applyProtection="1">
      <alignment horizontal="left" wrapText="1"/>
    </xf>
    <xf numFmtId="0" fontId="11" fillId="0" borderId="172" xfId="0" applyFont="1" applyFill="1" applyBorder="1" applyAlignment="1" applyProtection="1">
      <alignment horizontal="left" wrapText="1"/>
    </xf>
    <xf numFmtId="0" fontId="11" fillId="0" borderId="68" xfId="0" applyFont="1" applyFill="1" applyBorder="1" applyAlignment="1" applyProtection="1">
      <alignment horizontal="left" wrapText="1"/>
    </xf>
    <xf numFmtId="0" fontId="11" fillId="0" borderId="24" xfId="0" applyFont="1" applyFill="1" applyBorder="1" applyAlignment="1" applyProtection="1">
      <alignment horizontal="left" wrapText="1"/>
    </xf>
    <xf numFmtId="0" fontId="11" fillId="0" borderId="173" xfId="0" applyFont="1" applyFill="1" applyBorder="1" applyAlignment="1" applyProtection="1">
      <alignment horizontal="left" wrapText="1"/>
    </xf>
    <xf numFmtId="0" fontId="2" fillId="11" borderId="146" xfId="0" applyFont="1" applyFill="1" applyBorder="1" applyAlignment="1" applyProtection="1">
      <alignment horizontal="left" wrapText="1"/>
    </xf>
    <xf numFmtId="0" fontId="2" fillId="11" borderId="152" xfId="0" applyFont="1" applyFill="1" applyBorder="1" applyAlignment="1" applyProtection="1">
      <alignment horizontal="left" wrapText="1"/>
    </xf>
    <xf numFmtId="0" fontId="2" fillId="0" borderId="62" xfId="0" applyFont="1" applyFill="1" applyBorder="1" applyAlignment="1" applyProtection="1">
      <alignment horizontal="left" vertical="center" wrapText="1"/>
    </xf>
    <xf numFmtId="0" fontId="2" fillId="0" borderId="63" xfId="0" applyFont="1" applyFill="1" applyBorder="1" applyAlignment="1" applyProtection="1">
      <alignment horizontal="left" vertical="center" wrapText="1"/>
    </xf>
    <xf numFmtId="0" fontId="2" fillId="0" borderId="64" xfId="0" applyFont="1" applyFill="1" applyBorder="1" applyAlignment="1" applyProtection="1">
      <alignment horizontal="left" vertical="center" wrapText="1"/>
    </xf>
    <xf numFmtId="0" fontId="11" fillId="7" borderId="192" xfId="0" applyFont="1" applyFill="1" applyBorder="1" applyAlignment="1" applyProtection="1">
      <alignment horizontal="left" wrapText="1"/>
    </xf>
    <xf numFmtId="0" fontId="11" fillId="7" borderId="193" xfId="0" applyFont="1" applyFill="1" applyBorder="1" applyAlignment="1" applyProtection="1">
      <alignment horizontal="left" wrapText="1"/>
    </xf>
    <xf numFmtId="0" fontId="11" fillId="7" borderId="194" xfId="0" applyFont="1" applyFill="1" applyBorder="1" applyAlignment="1" applyProtection="1">
      <alignment horizontal="left" wrapText="1"/>
    </xf>
    <xf numFmtId="0" fontId="11" fillId="7" borderId="195" xfId="0" applyFont="1" applyFill="1" applyBorder="1" applyAlignment="1" applyProtection="1">
      <alignment horizontal="left" vertical="center" wrapText="1"/>
    </xf>
    <xf numFmtId="0" fontId="11" fillId="7" borderId="121" xfId="0" applyFont="1" applyFill="1" applyBorder="1" applyAlignment="1" applyProtection="1">
      <alignment horizontal="left" vertical="center" wrapText="1"/>
    </xf>
    <xf numFmtId="0" fontId="11" fillId="7" borderId="196" xfId="0" applyFont="1" applyFill="1" applyBorder="1" applyAlignment="1" applyProtection="1">
      <alignment horizontal="left" vertical="center" wrapText="1"/>
    </xf>
    <xf numFmtId="0" fontId="11" fillId="7" borderId="195" xfId="0" applyFont="1" applyFill="1" applyBorder="1" applyAlignment="1" applyProtection="1">
      <alignment horizontal="left" wrapText="1"/>
    </xf>
    <xf numFmtId="0" fontId="11" fillId="7" borderId="121" xfId="0" applyFont="1" applyFill="1" applyBorder="1" applyAlignment="1" applyProtection="1">
      <alignment horizontal="left" wrapText="1"/>
    </xf>
    <xf numFmtId="0" fontId="11" fillId="7" borderId="196" xfId="0" applyFont="1" applyFill="1" applyBorder="1" applyAlignment="1" applyProtection="1">
      <alignment horizontal="left" wrapText="1"/>
    </xf>
    <xf numFmtId="49" fontId="24" fillId="0" borderId="71" xfId="0" applyNumberFormat="1" applyFont="1" applyBorder="1" applyAlignment="1" applyProtection="1">
      <alignment horizontal="left" vertical="center" wrapText="1"/>
    </xf>
    <xf numFmtId="49" fontId="24" fillId="0" borderId="0" xfId="0" applyNumberFormat="1" applyFont="1" applyBorder="1" applyAlignment="1" applyProtection="1">
      <alignment horizontal="left" vertical="center" wrapText="1"/>
    </xf>
    <xf numFmtId="49" fontId="24" fillId="0" borderId="69" xfId="0" applyNumberFormat="1" applyFont="1" applyBorder="1" applyAlignment="1" applyProtection="1">
      <alignment horizontal="left" vertical="center" wrapText="1"/>
    </xf>
    <xf numFmtId="49" fontId="24" fillId="0" borderId="20" xfId="0" applyNumberFormat="1" applyFont="1" applyBorder="1" applyAlignment="1" applyProtection="1">
      <alignment horizontal="left" vertical="center" wrapText="1"/>
    </xf>
    <xf numFmtId="0" fontId="3" fillId="0" borderId="62" xfId="0" applyFont="1" applyBorder="1" applyAlignment="1" applyProtection="1">
      <alignment horizontal="left" vertical="center"/>
    </xf>
    <xf numFmtId="0" fontId="3" fillId="0" borderId="63" xfId="0" applyFont="1" applyBorder="1" applyAlignment="1" applyProtection="1">
      <alignment horizontal="left" vertical="center"/>
    </xf>
    <xf numFmtId="0" fontId="3" fillId="0" borderId="64" xfId="0" applyFont="1" applyBorder="1" applyAlignment="1" applyProtection="1">
      <alignment horizontal="left" vertical="center"/>
    </xf>
    <xf numFmtId="0" fontId="11" fillId="7" borderId="144" xfId="0" applyFont="1" applyFill="1" applyBorder="1" applyAlignment="1" applyProtection="1">
      <alignment horizontal="left" wrapText="1"/>
    </xf>
    <xf numFmtId="0" fontId="11" fillId="0" borderId="147" xfId="0" applyFont="1" applyFill="1" applyBorder="1" applyAlignment="1" applyProtection="1">
      <alignment horizontal="left" wrapText="1"/>
    </xf>
    <xf numFmtId="0" fontId="11" fillId="0" borderId="148" xfId="0" applyFont="1" applyFill="1" applyBorder="1" applyAlignment="1" applyProtection="1">
      <alignment horizontal="left" wrapText="1"/>
    </xf>
    <xf numFmtId="0" fontId="11" fillId="7" borderId="197" xfId="0" applyFont="1" applyFill="1" applyBorder="1" applyAlignment="1" applyProtection="1">
      <alignment horizontal="left" wrapText="1"/>
    </xf>
    <xf numFmtId="0" fontId="11" fillId="7" borderId="198" xfId="0" applyFont="1" applyFill="1" applyBorder="1" applyAlignment="1" applyProtection="1">
      <alignment horizontal="left" wrapText="1"/>
    </xf>
    <xf numFmtId="0" fontId="11" fillId="7" borderId="199" xfId="0" applyFont="1" applyFill="1" applyBorder="1" applyAlignment="1" applyProtection="1">
      <alignment horizontal="left" wrapText="1"/>
    </xf>
    <xf numFmtId="0" fontId="11" fillId="0" borderId="169" xfId="0" applyFont="1" applyFill="1" applyBorder="1" applyAlignment="1" applyProtection="1">
      <alignment horizontal="left" wrapText="1"/>
    </xf>
    <xf numFmtId="0" fontId="11" fillId="0" borderId="170" xfId="0" applyFont="1" applyFill="1" applyBorder="1" applyAlignment="1" applyProtection="1">
      <alignment horizontal="left" wrapText="1"/>
    </xf>
    <xf numFmtId="0" fontId="11" fillId="0" borderId="171" xfId="0" applyFont="1" applyFill="1" applyBorder="1" applyAlignment="1" applyProtection="1">
      <alignment horizontal="left" wrapText="1"/>
    </xf>
    <xf numFmtId="0" fontId="2" fillId="0" borderId="62" xfId="0" applyFont="1" applyBorder="1" applyAlignment="1" applyProtection="1">
      <alignment horizontal="left" vertical="center"/>
    </xf>
    <xf numFmtId="0" fontId="2" fillId="0" borderId="63" xfId="0" applyFont="1" applyBorder="1" applyAlignment="1" applyProtection="1">
      <alignment horizontal="left" vertical="center"/>
    </xf>
    <xf numFmtId="0" fontId="2" fillId="0" borderId="64" xfId="0" applyFont="1" applyBorder="1" applyAlignment="1" applyProtection="1">
      <alignment horizontal="left" vertical="center"/>
    </xf>
    <xf numFmtId="0" fontId="2" fillId="0" borderId="79" xfId="0" applyFont="1" applyBorder="1" applyAlignment="1" applyProtection="1">
      <alignment vertical="top" wrapText="1"/>
    </xf>
    <xf numFmtId="0" fontId="2" fillId="0" borderId="80" xfId="0" applyFont="1" applyBorder="1" applyAlignment="1" applyProtection="1">
      <alignment vertical="top" wrapText="1"/>
    </xf>
    <xf numFmtId="0" fontId="2" fillId="0" borderId="81" xfId="0" applyFont="1" applyBorder="1" applyAlignment="1" applyProtection="1">
      <alignment vertical="top" wrapText="1"/>
    </xf>
    <xf numFmtId="0" fontId="11" fillId="7" borderId="123" xfId="0" applyFont="1" applyFill="1" applyBorder="1" applyAlignment="1" applyProtection="1">
      <alignment horizontal="left" wrapText="1"/>
    </xf>
    <xf numFmtId="0" fontId="11" fillId="7" borderId="138" xfId="0" applyFont="1" applyFill="1" applyBorder="1" applyAlignment="1" applyProtection="1">
      <alignment horizontal="left" wrapText="1"/>
    </xf>
    <xf numFmtId="0" fontId="11" fillId="0" borderId="124" xfId="0" applyFont="1" applyFill="1" applyBorder="1" applyAlignment="1" applyProtection="1">
      <alignment horizontal="left" wrapText="1"/>
    </xf>
    <xf numFmtId="0" fontId="11" fillId="0" borderId="125" xfId="0" applyFont="1" applyFill="1" applyBorder="1" applyAlignment="1" applyProtection="1">
      <alignment horizontal="left" wrapText="1"/>
    </xf>
    <xf numFmtId="0" fontId="11" fillId="0" borderId="139" xfId="0" applyFont="1" applyFill="1" applyBorder="1" applyAlignment="1" applyProtection="1">
      <alignment horizontal="left" wrapText="1"/>
    </xf>
    <xf numFmtId="0" fontId="11" fillId="0" borderId="51" xfId="0" applyFont="1" applyFill="1" applyBorder="1" applyAlignment="1" applyProtection="1">
      <alignment horizontal="left" wrapText="1"/>
    </xf>
    <xf numFmtId="0" fontId="11" fillId="0" borderId="180" xfId="0" applyFont="1" applyFill="1" applyBorder="1" applyAlignment="1" applyProtection="1">
      <alignment horizontal="left" wrapText="1"/>
    </xf>
    <xf numFmtId="0" fontId="11" fillId="7" borderId="122" xfId="0" applyFont="1" applyFill="1" applyBorder="1" applyAlignment="1" applyProtection="1">
      <alignment horizontal="left" wrapText="1"/>
    </xf>
    <xf numFmtId="0" fontId="11" fillId="7" borderId="116" xfId="0" applyFont="1" applyFill="1" applyBorder="1" applyAlignment="1" applyProtection="1">
      <alignment horizontal="left" wrapText="1"/>
    </xf>
    <xf numFmtId="0" fontId="11" fillId="7" borderId="137" xfId="0" applyFont="1" applyFill="1" applyBorder="1" applyAlignment="1" applyProtection="1">
      <alignment horizontal="left" wrapText="1"/>
    </xf>
    <xf numFmtId="0" fontId="11" fillId="0" borderId="140" xfId="0" applyFont="1" applyFill="1" applyBorder="1" applyAlignment="1" applyProtection="1">
      <alignment horizontal="left" wrapText="1"/>
    </xf>
    <xf numFmtId="0" fontId="11" fillId="0" borderId="141" xfId="0" applyFont="1" applyFill="1" applyBorder="1" applyAlignment="1" applyProtection="1">
      <alignment horizontal="left" wrapText="1"/>
    </xf>
    <xf numFmtId="0" fontId="11" fillId="0" borderId="142" xfId="0" applyFont="1" applyFill="1" applyBorder="1" applyAlignment="1" applyProtection="1">
      <alignment horizontal="left" wrapText="1"/>
    </xf>
    <xf numFmtId="0" fontId="11" fillId="0" borderId="123" xfId="0" applyFont="1" applyFill="1" applyBorder="1" applyAlignment="1" applyProtection="1">
      <alignment horizontal="left" wrapText="1"/>
    </xf>
    <xf numFmtId="0" fontId="11" fillId="0" borderId="121" xfId="0" applyFont="1" applyFill="1" applyBorder="1" applyAlignment="1" applyProtection="1">
      <alignment horizontal="left" wrapText="1"/>
    </xf>
    <xf numFmtId="0" fontId="11" fillId="0" borderId="138" xfId="0" applyFont="1" applyFill="1" applyBorder="1" applyAlignment="1" applyProtection="1">
      <alignment horizontal="left" wrapText="1"/>
    </xf>
    <xf numFmtId="0" fontId="2" fillId="11" borderId="149" xfId="0" applyFont="1" applyFill="1" applyBorder="1" applyAlignment="1" applyProtection="1">
      <alignment horizontal="left" vertical="center" wrapText="1"/>
    </xf>
    <xf numFmtId="0" fontId="2" fillId="0" borderId="84" xfId="0" applyFont="1" applyFill="1" applyBorder="1" applyAlignment="1" applyProtection="1">
      <alignment horizontal="left" vertical="top" wrapText="1"/>
    </xf>
    <xf numFmtId="0" fontId="2" fillId="0" borderId="85" xfId="0" applyFont="1" applyFill="1" applyBorder="1" applyAlignment="1" applyProtection="1">
      <alignment horizontal="left" vertical="top" wrapText="1"/>
    </xf>
    <xf numFmtId="0" fontId="2" fillId="0" borderId="86" xfId="0" applyFont="1" applyFill="1" applyBorder="1" applyAlignment="1" applyProtection="1">
      <alignment horizontal="left" vertical="top" wrapText="1"/>
    </xf>
    <xf numFmtId="0" fontId="2" fillId="11" borderId="143" xfId="0" applyFont="1" applyFill="1" applyBorder="1" applyAlignment="1" applyProtection="1">
      <alignment horizontal="left" vertical="center" wrapText="1"/>
    </xf>
    <xf numFmtId="0" fontId="2" fillId="11" borderId="26" xfId="0" applyFont="1" applyFill="1" applyBorder="1" applyAlignment="1" applyProtection="1">
      <alignment horizontal="left" vertical="center" wrapText="1"/>
    </xf>
    <xf numFmtId="0" fontId="0" fillId="0" borderId="87" xfId="0" applyBorder="1" applyAlignment="1" applyProtection="1">
      <alignment horizontal="left" vertical="top" wrapText="1"/>
    </xf>
    <xf numFmtId="0" fontId="0" fillId="0" borderId="88" xfId="0" applyBorder="1" applyAlignment="1" applyProtection="1">
      <alignment horizontal="left" vertical="top" wrapText="1"/>
    </xf>
    <xf numFmtId="0" fontId="0" fillId="0" borderId="89" xfId="0" applyBorder="1" applyAlignment="1" applyProtection="1">
      <alignment horizontal="left" vertical="top" wrapText="1"/>
    </xf>
    <xf numFmtId="0" fontId="3" fillId="0" borderId="0" xfId="0" applyFont="1" applyAlignment="1" applyProtection="1"/>
    <xf numFmtId="0" fontId="15" fillId="0" borderId="0" xfId="0" applyFont="1" applyAlignment="1" applyProtection="1"/>
    <xf numFmtId="0" fontId="2" fillId="13" borderId="48" xfId="0" applyFont="1" applyFill="1" applyBorder="1" applyAlignment="1" applyProtection="1">
      <alignment horizontal="left" vertical="center" wrapText="1"/>
    </xf>
    <xf numFmtId="0" fontId="2" fillId="13" borderId="49" xfId="0" applyFont="1" applyFill="1" applyBorder="1" applyAlignment="1" applyProtection="1">
      <alignment horizontal="left" vertical="center" wrapText="1"/>
    </xf>
    <xf numFmtId="0" fontId="2" fillId="8" borderId="57" xfId="0" applyFont="1" applyFill="1" applyBorder="1" applyAlignment="1" applyProtection="1">
      <alignment horizontal="left" vertical="center" wrapText="1"/>
    </xf>
    <xf numFmtId="0" fontId="2" fillId="8" borderId="58" xfId="0" applyFont="1" applyFill="1" applyBorder="1" applyAlignment="1" applyProtection="1">
      <alignment horizontal="left" vertical="center" wrapText="1"/>
    </xf>
    <xf numFmtId="0" fontId="3" fillId="0" borderId="62" xfId="0" applyFont="1" applyBorder="1" applyAlignment="1" applyProtection="1">
      <alignment horizontal="center" vertical="center"/>
    </xf>
    <xf numFmtId="0" fontId="3" fillId="0" borderId="63" xfId="0" applyFont="1" applyBorder="1" applyAlignment="1" applyProtection="1">
      <alignment horizontal="center" vertical="center"/>
    </xf>
    <xf numFmtId="0" fontId="3" fillId="0" borderId="64" xfId="0" applyFont="1" applyBorder="1" applyAlignment="1" applyProtection="1">
      <alignment horizontal="center" vertical="center"/>
    </xf>
    <xf numFmtId="49" fontId="24" fillId="0" borderId="65" xfId="0" applyNumberFormat="1" applyFont="1" applyBorder="1" applyAlignment="1" applyProtection="1">
      <alignment horizontal="left" vertical="center" wrapText="1"/>
    </xf>
    <xf numFmtId="49" fontId="24" fillId="0" borderId="66" xfId="0" applyNumberFormat="1" applyFont="1" applyBorder="1" applyAlignment="1" applyProtection="1">
      <alignment horizontal="left" vertical="center" wrapText="1"/>
    </xf>
    <xf numFmtId="0" fontId="11" fillId="7" borderId="117" xfId="0" applyFont="1" applyFill="1" applyBorder="1" applyAlignment="1" applyProtection="1">
      <alignment horizontal="left" wrapText="1"/>
    </xf>
    <xf numFmtId="0" fontId="11" fillId="7" borderId="118" xfId="0" applyFont="1" applyFill="1" applyBorder="1" applyAlignment="1" applyProtection="1">
      <alignment horizontal="left" wrapText="1"/>
    </xf>
    <xf numFmtId="0" fontId="11" fillId="7" borderId="119" xfId="0" applyFont="1" applyFill="1" applyBorder="1" applyAlignment="1" applyProtection="1">
      <alignment horizontal="left" wrapText="1"/>
    </xf>
    <xf numFmtId="0" fontId="11" fillId="0" borderId="52" xfId="0" applyFont="1" applyFill="1" applyBorder="1" applyAlignment="1" applyProtection="1">
      <alignment horizontal="left" wrapText="1"/>
    </xf>
    <xf numFmtId="0" fontId="11" fillId="0" borderId="54" xfId="0" applyFont="1" applyFill="1" applyBorder="1" applyAlignment="1" applyProtection="1">
      <alignment horizontal="left" wrapText="1"/>
    </xf>
    <xf numFmtId="0" fontId="11" fillId="0" borderId="53" xfId="0" applyFont="1" applyFill="1" applyBorder="1" applyAlignment="1" applyProtection="1">
      <alignment horizontal="left" wrapText="1"/>
    </xf>
    <xf numFmtId="0" fontId="2" fillId="13" borderId="120" xfId="0" applyFont="1" applyFill="1" applyBorder="1" applyAlignment="1" applyProtection="1">
      <alignment horizontal="left" vertical="center" wrapText="1"/>
    </xf>
    <xf numFmtId="0" fontId="2" fillId="0" borderId="52" xfId="0" applyFont="1" applyBorder="1" applyAlignment="1" applyProtection="1">
      <alignment horizontal="left" wrapText="1"/>
    </xf>
    <xf numFmtId="0" fontId="2" fillId="0" borderId="53" xfId="0" applyFont="1" applyBorder="1" applyAlignment="1" applyProtection="1">
      <alignment horizontal="left" wrapText="1"/>
    </xf>
    <xf numFmtId="0" fontId="2" fillId="0" borderId="184" xfId="0" applyFont="1" applyBorder="1" applyAlignment="1" applyProtection="1">
      <alignment horizontal="center" vertical="center"/>
    </xf>
    <xf numFmtId="0" fontId="2" fillId="0" borderId="185" xfId="0" applyFont="1" applyBorder="1" applyAlignment="1" applyProtection="1">
      <alignment horizontal="center" vertical="center"/>
    </xf>
    <xf numFmtId="0" fontId="2" fillId="0" borderId="140" xfId="0" applyFont="1" applyBorder="1" applyAlignment="1" applyProtection="1">
      <alignment horizontal="left" wrapText="1"/>
    </xf>
    <xf numFmtId="0" fontId="2" fillId="0" borderId="142" xfId="0" applyFont="1" applyBorder="1" applyAlignment="1" applyProtection="1">
      <alignment horizontal="left" wrapText="1"/>
    </xf>
    <xf numFmtId="44" fontId="20" fillId="0" borderId="185" xfId="0" applyNumberFormat="1" applyFont="1" applyBorder="1" applyAlignment="1" applyProtection="1">
      <alignment horizontal="center" vertical="center"/>
    </xf>
    <xf numFmtId="0" fontId="20" fillId="0" borderId="186" xfId="0" applyFont="1" applyBorder="1" applyAlignment="1" applyProtection="1">
      <alignment horizontal="center" vertical="center"/>
    </xf>
    <xf numFmtId="0" fontId="44" fillId="21" borderId="0" xfId="0" applyFont="1" applyFill="1" applyBorder="1" applyAlignment="1" applyProtection="1">
      <alignment horizontal="center" vertical="center"/>
    </xf>
    <xf numFmtId="0" fontId="25" fillId="5" borderId="0" xfId="0" applyFont="1" applyFill="1" applyBorder="1" applyAlignment="1" applyProtection="1">
      <alignment horizontal="center" vertical="center"/>
    </xf>
    <xf numFmtId="0" fontId="25" fillId="20" borderId="0" xfId="0" applyFont="1" applyFill="1" applyBorder="1" applyAlignment="1" applyProtection="1">
      <alignment horizontal="center" vertical="center"/>
    </xf>
    <xf numFmtId="0" fontId="2" fillId="0" borderId="181" xfId="0" applyFont="1" applyBorder="1" applyAlignment="1" applyProtection="1">
      <alignment horizontal="center" vertical="center" wrapText="1"/>
    </xf>
    <xf numFmtId="0" fontId="2" fillId="0" borderId="182" xfId="0" applyFont="1" applyBorder="1" applyAlignment="1" applyProtection="1">
      <alignment horizontal="center" vertical="center" wrapText="1"/>
    </xf>
    <xf numFmtId="44" fontId="20" fillId="0" borderId="182" xfId="0" applyNumberFormat="1" applyFont="1" applyBorder="1" applyAlignment="1" applyProtection="1">
      <alignment horizontal="center" vertical="center"/>
    </xf>
    <xf numFmtId="0" fontId="20" fillId="0" borderId="183" xfId="0" applyFont="1" applyBorder="1" applyAlignment="1" applyProtection="1">
      <alignment horizontal="center" vertical="center"/>
    </xf>
    <xf numFmtId="0" fontId="8"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29" fillId="0" borderId="90" xfId="0" applyFont="1" applyBorder="1" applyAlignment="1">
      <alignment horizontal="center"/>
    </xf>
    <xf numFmtId="0" fontId="29" fillId="0" borderId="54" xfId="0" applyFont="1" applyBorder="1" applyAlignment="1">
      <alignment horizontal="center"/>
    </xf>
    <xf numFmtId="0" fontId="29" fillId="0" borderId="91" xfId="0" applyFont="1" applyBorder="1" applyAlignment="1">
      <alignment horizontal="center"/>
    </xf>
    <xf numFmtId="0" fontId="29" fillId="13" borderId="14" xfId="0" applyFont="1" applyFill="1" applyBorder="1" applyAlignment="1">
      <alignment horizontal="center" vertical="center" wrapText="1"/>
    </xf>
    <xf numFmtId="0" fontId="29" fillId="13" borderId="92" xfId="0" applyFont="1" applyFill="1" applyBorder="1" applyAlignment="1">
      <alignment horizontal="center" vertical="center" wrapText="1"/>
    </xf>
    <xf numFmtId="0" fontId="29" fillId="13" borderId="12" xfId="0" applyFont="1" applyFill="1" applyBorder="1" applyAlignment="1">
      <alignment horizontal="center" vertical="center" wrapText="1"/>
    </xf>
    <xf numFmtId="0" fontId="29" fillId="0" borderId="14" xfId="0" applyFont="1" applyBorder="1" applyAlignment="1">
      <alignment horizontal="center" vertical="center"/>
    </xf>
    <xf numFmtId="0" fontId="29" fillId="0" borderId="92" xfId="0" applyFont="1" applyBorder="1" applyAlignment="1">
      <alignment horizontal="center" vertical="center"/>
    </xf>
    <xf numFmtId="0" fontId="29" fillId="0" borderId="12" xfId="0" applyFont="1" applyBorder="1" applyAlignment="1">
      <alignment horizontal="center" vertical="center"/>
    </xf>
    <xf numFmtId="0" fontId="29" fillId="0" borderId="14" xfId="0" applyFont="1" applyBorder="1" applyAlignment="1">
      <alignment horizontal="center" vertical="center" wrapText="1"/>
    </xf>
    <xf numFmtId="0" fontId="29" fillId="0" borderId="92"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93" xfId="0" applyFont="1" applyBorder="1" applyAlignment="1">
      <alignment horizontal="center"/>
    </xf>
    <xf numFmtId="0" fontId="29" fillId="0" borderId="0" xfId="0" applyFont="1" applyBorder="1" applyAlignment="1">
      <alignment horizontal="center"/>
    </xf>
    <xf numFmtId="0" fontId="3" fillId="22" borderId="10" xfId="0" applyFont="1" applyFill="1" applyBorder="1" applyAlignment="1" applyProtection="1">
      <alignment horizontal="center" vertical="center" wrapText="1"/>
    </xf>
    <xf numFmtId="0" fontId="3" fillId="22" borderId="204" xfId="0" applyFont="1" applyFill="1" applyBorder="1" applyAlignment="1" applyProtection="1">
      <alignment horizontal="center" vertical="center" wrapText="1"/>
    </xf>
    <xf numFmtId="0" fontId="39" fillId="19" borderId="0" xfId="0" applyFont="1" applyFill="1" applyAlignment="1" applyProtection="1">
      <alignment horizontal="center" vertical="center"/>
    </xf>
    <xf numFmtId="0" fontId="34" fillId="16" borderId="0" xfId="3" applyFont="1" applyFill="1" applyAlignment="1" applyProtection="1">
      <alignment horizontal="center" vertical="center" wrapText="1"/>
      <protection locked="0"/>
    </xf>
    <xf numFmtId="0" fontId="34" fillId="2" borderId="0" xfId="3" applyFont="1" applyFill="1" applyAlignment="1" applyProtection="1">
      <alignment horizontal="center" vertical="center" wrapText="1"/>
      <protection locked="0"/>
    </xf>
    <xf numFmtId="0" fontId="3" fillId="0" borderId="0" xfId="0" applyFont="1" applyAlignment="1" applyProtection="1">
      <alignment horizontal="left"/>
    </xf>
    <xf numFmtId="0" fontId="2" fillId="7" borderId="10" xfId="0" applyFont="1" applyFill="1" applyBorder="1" applyAlignment="1" applyProtection="1">
      <alignment horizontal="left" vertical="center"/>
      <protection locked="0"/>
    </xf>
    <xf numFmtId="0" fontId="2" fillId="7" borderId="13" xfId="0" applyFont="1" applyFill="1" applyBorder="1" applyAlignment="1" applyProtection="1">
      <alignment horizontal="left" vertical="center"/>
      <protection locked="0"/>
    </xf>
    <xf numFmtId="0" fontId="2" fillId="7" borderId="11" xfId="0" applyFont="1" applyFill="1" applyBorder="1" applyAlignment="1" applyProtection="1">
      <alignment horizontal="left" vertical="center"/>
      <protection locked="0"/>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9" xfId="0" applyBorder="1" applyAlignment="1" applyProtection="1">
      <alignment horizontal="center" vertical="center" wrapText="1"/>
    </xf>
    <xf numFmtId="0" fontId="2" fillId="5" borderId="8" xfId="0" applyFont="1" applyFill="1" applyBorder="1" applyAlignment="1" applyProtection="1">
      <alignment horizontal="center" vertical="center"/>
    </xf>
    <xf numFmtId="0" fontId="25" fillId="4" borderId="0" xfId="0" applyFont="1" applyFill="1" applyAlignment="1" applyProtection="1">
      <alignment horizontal="center" vertical="center"/>
    </xf>
    <xf numFmtId="0" fontId="7" fillId="7" borderId="25" xfId="0" applyFont="1" applyFill="1" applyBorder="1" applyAlignment="1" applyProtection="1">
      <alignment horizontal="left" vertical="top" wrapText="1"/>
      <protection locked="0"/>
    </xf>
    <xf numFmtId="0" fontId="7" fillId="7" borderId="23" xfId="0" applyFont="1" applyFill="1" applyBorder="1" applyAlignment="1" applyProtection="1">
      <alignment horizontal="left" vertical="top" wrapText="1"/>
      <protection locked="0"/>
    </xf>
    <xf numFmtId="0" fontId="8" fillId="3" borderId="13" xfId="0" applyFont="1" applyFill="1" applyBorder="1" applyAlignment="1" applyProtection="1">
      <alignment horizontal="left" wrapText="1"/>
    </xf>
    <xf numFmtId="0" fontId="7" fillId="7" borderId="129" xfId="0" applyFont="1" applyFill="1" applyBorder="1" applyAlignment="1" applyProtection="1">
      <alignment horizontal="left" vertical="top" wrapText="1"/>
      <protection locked="0"/>
    </xf>
    <xf numFmtId="0" fontId="7" fillId="7" borderId="130" xfId="0" applyFont="1" applyFill="1" applyBorder="1" applyAlignment="1" applyProtection="1">
      <alignment horizontal="left" vertical="top" wrapText="1"/>
      <protection locked="0"/>
    </xf>
    <xf numFmtId="0" fontId="8" fillId="8" borderId="20" xfId="0" applyFont="1" applyFill="1" applyBorder="1" applyAlignment="1" applyProtection="1">
      <alignment horizontal="left" vertical="center" wrapText="1"/>
    </xf>
    <xf numFmtId="0" fontId="8" fillId="8" borderId="21" xfId="0" applyFont="1" applyFill="1" applyBorder="1" applyAlignment="1" applyProtection="1">
      <alignment horizontal="left" vertical="center" wrapText="1"/>
    </xf>
    <xf numFmtId="0" fontId="9" fillId="9" borderId="16" xfId="0" applyFont="1" applyFill="1" applyBorder="1" applyAlignment="1" applyProtection="1">
      <alignment horizontal="center" vertical="center" wrapText="1"/>
    </xf>
    <xf numFmtId="0" fontId="9" fillId="9" borderId="18" xfId="0" applyFont="1" applyFill="1" applyBorder="1" applyAlignment="1" applyProtection="1">
      <alignment horizontal="center" vertical="center" wrapText="1"/>
    </xf>
    <xf numFmtId="0" fontId="5" fillId="0" borderId="0" xfId="0" applyFont="1" applyAlignment="1" applyProtection="1">
      <alignment horizontal="left"/>
    </xf>
    <xf numFmtId="0" fontId="6" fillId="0" borderId="0" xfId="0" applyFont="1" applyAlignment="1" applyProtection="1">
      <alignment horizontal="left"/>
    </xf>
    <xf numFmtId="0" fontId="19" fillId="0" borderId="10" xfId="0" applyFont="1" applyBorder="1" applyAlignment="1" applyProtection="1">
      <alignment horizontal="left" vertical="top" wrapText="1"/>
    </xf>
    <xf numFmtId="0" fontId="19" fillId="0" borderId="13" xfId="0" applyFont="1" applyBorder="1" applyAlignment="1" applyProtection="1">
      <alignment horizontal="left" vertical="top" wrapText="1"/>
    </xf>
    <xf numFmtId="0" fontId="19" fillId="0" borderId="11" xfId="0" applyFont="1" applyBorder="1" applyAlignment="1" applyProtection="1">
      <alignment horizontal="left" vertical="top" wrapText="1"/>
    </xf>
    <xf numFmtId="0" fontId="25" fillId="5" borderId="0" xfId="0" applyFont="1" applyFill="1" applyAlignment="1" applyProtection="1">
      <alignment horizontal="left" vertical="center"/>
    </xf>
    <xf numFmtId="0" fontId="9" fillId="9" borderId="14" xfId="0" applyFont="1" applyFill="1" applyBorder="1" applyAlignment="1" applyProtection="1">
      <alignment horizontal="center" vertical="center" wrapText="1"/>
    </xf>
    <xf numFmtId="0" fontId="9" fillId="9" borderId="12" xfId="0" applyFont="1" applyFill="1" applyBorder="1" applyAlignment="1" applyProtection="1">
      <alignment horizontal="center" vertical="center" wrapText="1"/>
    </xf>
    <xf numFmtId="0" fontId="3" fillId="17" borderId="0" xfId="0" applyFont="1" applyFill="1" applyAlignment="1" applyProtection="1">
      <alignment horizontal="left" vertical="center"/>
    </xf>
    <xf numFmtId="0" fontId="25" fillId="2" borderId="0" xfId="0" applyFont="1" applyFill="1" applyBorder="1" applyAlignment="1" applyProtection="1">
      <alignment horizontal="left" vertical="center"/>
    </xf>
    <xf numFmtId="0" fontId="11" fillId="13" borderId="91" xfId="0" applyFont="1" applyFill="1" applyBorder="1" applyAlignment="1" applyProtection="1">
      <alignment horizontal="center" vertical="center" wrapText="1"/>
    </xf>
    <xf numFmtId="0" fontId="11" fillId="13" borderId="96" xfId="0" applyFont="1" applyFill="1" applyBorder="1" applyAlignment="1" applyProtection="1">
      <alignment horizontal="center" vertical="center" wrapText="1"/>
    </xf>
    <xf numFmtId="0" fontId="25" fillId="16" borderId="0" xfId="0" applyFont="1" applyFill="1" applyAlignment="1" applyProtection="1">
      <alignment horizontal="left" vertical="center"/>
    </xf>
    <xf numFmtId="0" fontId="0" fillId="0" borderId="134" xfId="0" applyFont="1" applyBorder="1" applyAlignment="1" applyProtection="1">
      <alignment horizontal="center" vertical="center" wrapText="1"/>
    </xf>
    <xf numFmtId="0" fontId="0" fillId="0" borderId="22" xfId="0" applyFont="1" applyBorder="1" applyAlignment="1" applyProtection="1">
      <alignment horizontal="center" vertical="center" wrapText="1"/>
    </xf>
    <xf numFmtId="0" fontId="0" fillId="0" borderId="135" xfId="0" applyFont="1" applyBorder="1" applyAlignment="1" applyProtection="1">
      <alignment horizontal="center" vertical="center" wrapText="1"/>
    </xf>
    <xf numFmtId="0" fontId="0" fillId="0" borderId="95" xfId="0" applyFont="1" applyBorder="1" applyAlignment="1" applyProtection="1">
      <alignment horizontal="center" vertical="center" wrapText="1"/>
    </xf>
    <xf numFmtId="0" fontId="0" fillId="0" borderId="24" xfId="0" applyFont="1" applyBorder="1" applyAlignment="1" applyProtection="1">
      <alignment horizontal="center" vertical="center" wrapText="1"/>
    </xf>
    <xf numFmtId="0" fontId="0" fillId="0" borderId="96" xfId="0" applyFont="1" applyBorder="1" applyAlignment="1" applyProtection="1">
      <alignment horizontal="center" vertical="center" wrapText="1"/>
    </xf>
    <xf numFmtId="44" fontId="0" fillId="0" borderId="25" xfId="1" applyFont="1" applyBorder="1" applyAlignment="1" applyProtection="1">
      <alignment horizontal="center" vertical="center" wrapText="1"/>
    </xf>
    <xf numFmtId="44" fontId="0" fillId="0" borderId="20" xfId="1" applyFont="1" applyBorder="1" applyAlignment="1" applyProtection="1">
      <alignment horizontal="center" vertical="center" wrapText="1"/>
    </xf>
    <xf numFmtId="44" fontId="0" fillId="0" borderId="23" xfId="1" applyFont="1" applyBorder="1" applyAlignment="1" applyProtection="1">
      <alignment horizontal="center" vertical="center" wrapText="1"/>
    </xf>
    <xf numFmtId="168" fontId="0" fillId="0" borderId="134" xfId="1" applyNumberFormat="1" applyFont="1" applyBorder="1" applyAlignment="1" applyProtection="1">
      <alignment horizontal="center" vertical="top" wrapText="1"/>
    </xf>
    <xf numFmtId="168" fontId="0" fillId="0" borderId="22" xfId="1" applyNumberFormat="1" applyFont="1" applyBorder="1" applyAlignment="1" applyProtection="1">
      <alignment horizontal="center" vertical="top" wrapText="1"/>
    </xf>
    <xf numFmtId="168" fontId="0" fillId="0" borderId="135" xfId="1" applyNumberFormat="1" applyFont="1" applyBorder="1" applyAlignment="1" applyProtection="1">
      <alignment horizontal="center" vertical="top" wrapText="1"/>
    </xf>
    <xf numFmtId="168" fontId="0" fillId="0" borderId="95" xfId="1" applyNumberFormat="1" applyFont="1" applyBorder="1" applyAlignment="1" applyProtection="1">
      <alignment horizontal="center" vertical="top" wrapText="1"/>
    </xf>
    <xf numFmtId="168" fontId="0" fillId="0" borderId="24" xfId="1" applyNumberFormat="1" applyFont="1" applyBorder="1" applyAlignment="1" applyProtection="1">
      <alignment horizontal="center" vertical="top" wrapText="1"/>
    </xf>
    <xf numFmtId="168" fontId="0" fillId="0" borderId="96" xfId="1" applyNumberFormat="1" applyFont="1" applyBorder="1" applyAlignment="1" applyProtection="1">
      <alignment horizontal="center" vertical="top" wrapText="1"/>
    </xf>
    <xf numFmtId="0" fontId="0" fillId="0" borderId="25" xfId="0" applyFont="1" applyBorder="1" applyAlignment="1" applyProtection="1">
      <alignment horizontal="center" vertical="center" wrapText="1"/>
    </xf>
    <xf numFmtId="0" fontId="0" fillId="0" borderId="23" xfId="0" applyFont="1" applyBorder="1" applyAlignment="1" applyProtection="1">
      <alignment horizontal="center" vertical="center" wrapText="1"/>
    </xf>
    <xf numFmtId="44" fontId="7" fillId="0" borderId="131" xfId="1" applyFont="1" applyBorder="1" applyAlignment="1" applyProtection="1">
      <alignment horizontal="center" wrapText="1"/>
    </xf>
    <xf numFmtId="44" fontId="7" fillId="0" borderId="92" xfId="1" applyFont="1" applyBorder="1" applyAlignment="1" applyProtection="1">
      <alignment horizontal="center" wrapText="1"/>
    </xf>
    <xf numFmtId="44" fontId="7" fillId="0" borderId="12" xfId="1" applyFont="1" applyBorder="1" applyAlignment="1" applyProtection="1">
      <alignment horizontal="center" wrapText="1"/>
    </xf>
    <xf numFmtId="44" fontId="11" fillId="7" borderId="25" xfId="1" applyFont="1" applyFill="1" applyBorder="1" applyAlignment="1" applyProtection="1">
      <alignment horizontal="left" vertical="top" wrapText="1"/>
      <protection locked="0"/>
    </xf>
    <xf numFmtId="44" fontId="11" fillId="7" borderId="23" xfId="1" applyFont="1" applyFill="1" applyBorder="1" applyAlignment="1" applyProtection="1">
      <alignment horizontal="left" vertical="top" wrapText="1"/>
      <protection locked="0"/>
    </xf>
    <xf numFmtId="0" fontId="8" fillId="3" borderId="11" xfId="0" applyFont="1" applyFill="1" applyBorder="1" applyAlignment="1" applyProtection="1">
      <alignment horizontal="left" wrapText="1"/>
    </xf>
    <xf numFmtId="44" fontId="11" fillId="7" borderId="129" xfId="1" applyFont="1" applyFill="1" applyBorder="1" applyAlignment="1" applyProtection="1">
      <alignment horizontal="left" vertical="top" wrapText="1"/>
      <protection locked="0"/>
    </xf>
    <xf numFmtId="44" fontId="11" fillId="7" borderId="130" xfId="1" applyFont="1" applyFill="1" applyBorder="1" applyAlignment="1" applyProtection="1">
      <alignment horizontal="left" vertical="top" wrapText="1"/>
      <protection locked="0"/>
    </xf>
    <xf numFmtId="44" fontId="7" fillId="0" borderId="131" xfId="1" applyFont="1" applyBorder="1" applyAlignment="1" applyProtection="1">
      <alignment horizontal="center" vertical="top" wrapText="1"/>
    </xf>
    <xf numFmtId="44" fontId="7" fillId="0" borderId="92" xfId="1" applyFont="1" applyBorder="1" applyAlignment="1" applyProtection="1">
      <alignment horizontal="center" vertical="top" wrapText="1"/>
    </xf>
    <xf numFmtId="44" fontId="7" fillId="0" borderId="12" xfId="1" applyFont="1" applyBorder="1" applyAlignment="1" applyProtection="1">
      <alignment horizontal="center" vertical="top" wrapText="1"/>
    </xf>
    <xf numFmtId="0" fontId="11" fillId="7" borderId="129" xfId="0" applyFont="1" applyFill="1" applyBorder="1" applyAlignment="1" applyProtection="1">
      <alignment horizontal="left" vertical="top" wrapText="1"/>
      <protection locked="0"/>
    </xf>
    <xf numFmtId="0" fontId="11" fillId="7" borderId="130" xfId="0" applyFont="1" applyFill="1" applyBorder="1" applyAlignment="1" applyProtection="1">
      <alignment horizontal="left" vertical="top" wrapText="1"/>
      <protection locked="0"/>
    </xf>
    <xf numFmtId="0" fontId="11" fillId="7" borderId="25" xfId="0" applyFont="1" applyFill="1" applyBorder="1" applyAlignment="1" applyProtection="1">
      <alignment horizontal="left" vertical="top" wrapText="1"/>
      <protection locked="0"/>
    </xf>
    <xf numFmtId="0" fontId="11" fillId="7" borderId="23" xfId="0" applyFont="1" applyFill="1" applyBorder="1" applyAlignment="1" applyProtection="1">
      <alignment horizontal="left" vertical="top" wrapText="1"/>
      <protection locked="0"/>
    </xf>
    <xf numFmtId="0" fontId="25" fillId="18" borderId="0" xfId="0" applyFont="1" applyFill="1" applyAlignment="1" applyProtection="1">
      <alignment horizontal="left" vertical="center"/>
    </xf>
    <xf numFmtId="0" fontId="0" fillId="0" borderId="3" xfId="0" applyBorder="1" applyAlignment="1" applyProtection="1">
      <alignment horizontal="center"/>
    </xf>
    <xf numFmtId="0" fontId="0" fillId="0" borderId="19" xfId="0" applyBorder="1" applyAlignment="1" applyProtection="1">
      <alignment horizontal="center"/>
    </xf>
    <xf numFmtId="0" fontId="0" fillId="0" borderId="0" xfId="0" applyBorder="1" applyAlignment="1" applyProtection="1">
      <alignment horizontal="center"/>
    </xf>
    <xf numFmtId="0" fontId="0" fillId="0" borderId="94" xfId="0" applyBorder="1" applyAlignment="1" applyProtection="1">
      <alignment horizontal="center"/>
    </xf>
    <xf numFmtId="0" fontId="0" fillId="17" borderId="10" xfId="0" applyFill="1" applyBorder="1" applyAlignment="1" applyProtection="1">
      <alignment horizontal="center" vertical="center"/>
    </xf>
    <xf numFmtId="0" fontId="0" fillId="17" borderId="13" xfId="0" applyFill="1" applyBorder="1" applyAlignment="1" applyProtection="1">
      <alignment horizontal="center" vertical="center"/>
    </xf>
    <xf numFmtId="0" fontId="0" fillId="17" borderId="11" xfId="0" applyFill="1" applyBorder="1" applyAlignment="1" applyProtection="1">
      <alignment horizontal="center" vertical="center"/>
    </xf>
    <xf numFmtId="0" fontId="47" fillId="0" borderId="23" xfId="0" applyFont="1" applyBorder="1" applyAlignment="1" applyProtection="1">
      <alignment vertical="center" wrapText="1"/>
    </xf>
    <xf numFmtId="0" fontId="7" fillId="6" borderId="23" xfId="0" applyFont="1" applyFill="1" applyBorder="1" applyAlignment="1" applyProtection="1">
      <alignment vertical="center" wrapText="1"/>
    </xf>
    <xf numFmtId="0" fontId="8" fillId="6" borderId="20" xfId="0" applyFont="1" applyFill="1" applyBorder="1" applyAlignment="1" applyProtection="1">
      <alignment vertical="center" wrapText="1"/>
    </xf>
    <xf numFmtId="44" fontId="7" fillId="6" borderId="15" xfId="1" applyFont="1" applyFill="1" applyBorder="1" applyAlignment="1" applyProtection="1">
      <alignment horizontal="center" vertical="center"/>
    </xf>
    <xf numFmtId="44" fontId="47" fillId="6" borderId="20" xfId="1" applyFont="1" applyFill="1" applyBorder="1" applyAlignment="1" applyProtection="1">
      <alignment horizontal="center" vertical="center"/>
    </xf>
    <xf numFmtId="44" fontId="7" fillId="6" borderId="20" xfId="1" applyFont="1" applyFill="1" applyBorder="1" applyAlignment="1" applyProtection="1">
      <alignment horizontal="center" vertical="center"/>
    </xf>
    <xf numFmtId="0" fontId="0" fillId="0" borderId="59" xfId="0" applyBorder="1" applyProtection="1"/>
    <xf numFmtId="44" fontId="12" fillId="7" borderId="215" xfId="1" applyFont="1" applyFill="1" applyBorder="1" applyAlignment="1" applyProtection="1">
      <alignment horizontal="left" vertical="top" wrapText="1"/>
      <protection locked="0"/>
    </xf>
    <xf numFmtId="44" fontId="47" fillId="7" borderId="1" xfId="1" applyFont="1" applyFill="1" applyBorder="1" applyAlignment="1" applyProtection="1">
      <alignment horizontal="center" vertical="center"/>
      <protection locked="0"/>
    </xf>
    <xf numFmtId="44" fontId="0" fillId="0" borderId="216" xfId="1" applyFont="1" applyBorder="1" applyProtection="1"/>
  </cellXfs>
  <cellStyles count="4">
    <cellStyle name="Link" xfId="3" builtinId="8"/>
    <cellStyle name="Prozent" xfId="2" builtinId="5"/>
    <cellStyle name="Standard" xfId="0" builtinId="0"/>
    <cellStyle name="Währung" xfId="1" builtinId="4"/>
  </cellStyles>
  <dxfs count="2">
    <dxf>
      <fill>
        <patternFill>
          <bgColor rgb="FFFFC5C5"/>
        </patternFill>
      </fill>
    </dxf>
    <dxf>
      <fill>
        <patternFill>
          <bgColor theme="9" tint="0.59996337778862885"/>
        </patternFill>
      </fill>
    </dxf>
  </dxfs>
  <tableStyles count="0" defaultTableStyle="TableStyleMedium2" defaultPivotStyle="PivotStyleLight16"/>
  <colors>
    <mruColors>
      <color rgb="FFFFC5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02"/>
  <sheetViews>
    <sheetView zoomScale="80" zoomScaleNormal="80" workbookViewId="0">
      <selection activeCell="D96" sqref="D96"/>
    </sheetView>
  </sheetViews>
  <sheetFormatPr baseColWidth="10" defaultRowHeight="14.25" x14ac:dyDescent="0.2"/>
  <cols>
    <col min="1" max="1" width="3" style="92" customWidth="1"/>
    <col min="2" max="2" width="3.75" style="92" customWidth="1"/>
    <col min="3" max="3" width="32.5" style="92" customWidth="1"/>
    <col min="4" max="4" width="20.625" style="92" customWidth="1"/>
    <col min="5" max="5" width="19.375" style="92" customWidth="1"/>
    <col min="6" max="6" width="7.625" style="92" customWidth="1"/>
    <col min="7" max="7" width="18.875" style="92" bestFit="1" customWidth="1"/>
    <col min="8" max="8" width="7" style="194" customWidth="1"/>
    <col min="9" max="9" width="27.5" style="92" customWidth="1"/>
    <col min="10" max="10" width="13.875" style="92" customWidth="1"/>
    <col min="11" max="11" width="15" style="92" customWidth="1"/>
    <col min="12" max="12" width="4" style="92" customWidth="1"/>
    <col min="13" max="13" width="51.5" style="92" customWidth="1"/>
    <col min="14" max="16384" width="11" style="92"/>
  </cols>
  <sheetData>
    <row r="1" spans="2:13" ht="24" customHeight="1" x14ac:dyDescent="0.25">
      <c r="C1" s="193" t="s">
        <v>15</v>
      </c>
      <c r="D1" s="437" t="s">
        <v>16</v>
      </c>
      <c r="E1" s="437"/>
      <c r="F1" s="438"/>
      <c r="G1" s="438"/>
      <c r="I1" s="195" t="s">
        <v>17</v>
      </c>
      <c r="J1" s="195" t="s">
        <v>171</v>
      </c>
      <c r="K1" s="196"/>
      <c r="L1" s="196"/>
    </row>
    <row r="2" spans="2:13" ht="15.75" x14ac:dyDescent="0.25">
      <c r="C2" s="197" t="s">
        <v>18</v>
      </c>
      <c r="I2" s="195" t="s">
        <v>19</v>
      </c>
      <c r="J2" s="198" t="str">
        <f>D16</f>
        <v>2021-xxxx</v>
      </c>
      <c r="K2" s="196"/>
      <c r="L2" s="196"/>
    </row>
    <row r="3" spans="2:13" ht="15.75" x14ac:dyDescent="0.25">
      <c r="C3" s="15" t="s">
        <v>187</v>
      </c>
      <c r="I3" s="195"/>
      <c r="J3" s="195"/>
      <c r="K3" s="196"/>
      <c r="L3" s="196"/>
    </row>
    <row r="4" spans="2:13" ht="15.75" x14ac:dyDescent="0.25">
      <c r="C4" s="15"/>
      <c r="I4" s="195"/>
      <c r="J4" s="195"/>
      <c r="K4" s="196"/>
      <c r="L4" s="196"/>
    </row>
    <row r="5" spans="2:13" ht="18" x14ac:dyDescent="0.25">
      <c r="B5" s="199"/>
      <c r="C5" s="200" t="s">
        <v>20</v>
      </c>
      <c r="D5" s="199"/>
      <c r="E5" s="199"/>
      <c r="F5" s="199"/>
      <c r="G5" s="199"/>
      <c r="H5" s="201"/>
      <c r="I5" s="202"/>
      <c r="J5" s="203"/>
      <c r="K5" s="199"/>
      <c r="L5" s="199"/>
      <c r="M5" s="199"/>
    </row>
    <row r="6" spans="2:13" ht="28.5" customHeight="1" x14ac:dyDescent="0.25">
      <c r="C6" s="15"/>
      <c r="I6" s="195"/>
      <c r="J6" s="195"/>
      <c r="K6" s="196"/>
      <c r="L6" s="196"/>
    </row>
    <row r="7" spans="2:13" ht="28.5" customHeight="1" thickBot="1" x14ac:dyDescent="0.3">
      <c r="C7" s="464" t="s">
        <v>156</v>
      </c>
      <c r="D7" s="464"/>
      <c r="F7" s="465" t="s">
        <v>159</v>
      </c>
      <c r="G7" s="465"/>
      <c r="H7" s="465"/>
      <c r="I7" s="465"/>
      <c r="J7" s="195"/>
      <c r="K7" s="196"/>
      <c r="L7" s="196"/>
    </row>
    <row r="8" spans="2:13" s="204" customFormat="1" ht="24.95" customHeight="1" x14ac:dyDescent="0.2">
      <c r="C8" s="205" t="s">
        <v>155</v>
      </c>
      <c r="D8" s="175" t="str">
        <f>INTERN_Detailberechnung!C5</f>
        <v>xxx</v>
      </c>
      <c r="E8" s="176"/>
      <c r="F8" s="466" t="s">
        <v>161</v>
      </c>
      <c r="G8" s="467"/>
      <c r="H8" s="468" t="str">
        <f>IF('Angaben für Freischaffende'!C31="","kein Anspruch",IF('Angaben für Freischaffende'!C32="","kein Anspruch",IF('Angaben für Freischaffende'!C33="","kein Anspruch",IF('Angaben für Freischaffende'!C34="","kein Anspruch","Anspruch gegeben"))))</f>
        <v>kein Anspruch</v>
      </c>
      <c r="I8" s="469"/>
      <c r="J8" s="206"/>
      <c r="K8" s="206"/>
      <c r="L8" s="206"/>
    </row>
    <row r="9" spans="2:13" s="204" customFormat="1" ht="24.95" customHeight="1" thickBot="1" x14ac:dyDescent="0.25">
      <c r="C9" s="207" t="s">
        <v>21</v>
      </c>
      <c r="D9" s="177" t="str">
        <f>INTERN_Detailberechnung!C6</f>
        <v>yyy</v>
      </c>
      <c r="E9" s="176"/>
      <c r="F9" s="457" t="s">
        <v>160</v>
      </c>
      <c r="G9" s="458"/>
      <c r="H9" s="461">
        <f>ÜBERSICHT!$C$30</f>
        <v>0</v>
      </c>
      <c r="I9" s="462"/>
      <c r="J9" s="206"/>
      <c r="K9" s="206"/>
      <c r="L9" s="206"/>
    </row>
    <row r="10" spans="2:13" ht="30" x14ac:dyDescent="0.25">
      <c r="C10" s="208" t="s">
        <v>22</v>
      </c>
      <c r="D10" s="209">
        <v>0</v>
      </c>
      <c r="E10" s="210"/>
      <c r="I10" s="196"/>
      <c r="J10" s="196"/>
      <c r="K10" s="196"/>
      <c r="L10" s="196"/>
    </row>
    <row r="11" spans="2:13" ht="30.75" thickBot="1" x14ac:dyDescent="0.3">
      <c r="C11" s="211" t="s">
        <v>23</v>
      </c>
      <c r="D11" s="212">
        <f>'INTERN_Übersicht WAS'!C6</f>
        <v>0</v>
      </c>
      <c r="E11" s="213"/>
      <c r="I11" s="196"/>
      <c r="J11" s="196"/>
      <c r="K11" s="196"/>
      <c r="L11" s="196"/>
    </row>
    <row r="12" spans="2:13" ht="15" x14ac:dyDescent="0.25">
      <c r="C12" s="214"/>
      <c r="D12" s="215"/>
      <c r="E12" s="216"/>
      <c r="I12" s="196"/>
      <c r="J12" s="196"/>
      <c r="K12" s="196"/>
      <c r="L12" s="196"/>
    </row>
    <row r="13" spans="2:13" ht="15" x14ac:dyDescent="0.25">
      <c r="C13" s="217"/>
      <c r="D13" s="216"/>
      <c r="E13" s="216"/>
      <c r="I13" s="196"/>
      <c r="J13" s="196"/>
      <c r="K13" s="196"/>
      <c r="L13" s="196"/>
    </row>
    <row r="14" spans="2:13" ht="39" customHeight="1" thickBot="1" x14ac:dyDescent="0.3">
      <c r="C14" s="463" t="s">
        <v>24</v>
      </c>
      <c r="D14" s="463"/>
      <c r="E14" s="218"/>
      <c r="I14" s="196"/>
      <c r="J14" s="196"/>
      <c r="K14" s="196"/>
      <c r="L14" s="196"/>
    </row>
    <row r="15" spans="2:13" ht="20.100000000000001" customHeight="1" x14ac:dyDescent="0.25">
      <c r="C15" s="219" t="s">
        <v>25</v>
      </c>
      <c r="D15" s="220" t="s">
        <v>177</v>
      </c>
      <c r="E15" s="218"/>
      <c r="I15" s="196"/>
      <c r="J15" s="196"/>
      <c r="K15" s="196"/>
      <c r="L15" s="196"/>
    </row>
    <row r="16" spans="2:13" ht="20.100000000000001" customHeight="1" x14ac:dyDescent="0.25">
      <c r="C16" s="221" t="s">
        <v>26</v>
      </c>
      <c r="D16" s="222" t="s">
        <v>172</v>
      </c>
      <c r="E16" s="218"/>
      <c r="I16" s="196"/>
      <c r="J16" s="196"/>
      <c r="K16" s="196"/>
      <c r="L16" s="196"/>
    </row>
    <row r="17" spans="2:13" ht="20.100000000000001" customHeight="1" x14ac:dyDescent="0.25">
      <c r="C17" s="223" t="s">
        <v>169</v>
      </c>
      <c r="D17" s="224" t="s">
        <v>173</v>
      </c>
      <c r="E17" s="218"/>
      <c r="I17" s="196"/>
      <c r="J17" s="196"/>
      <c r="K17" s="196"/>
      <c r="L17" s="196"/>
    </row>
    <row r="18" spans="2:13" ht="20.100000000000001" customHeight="1" x14ac:dyDescent="0.25">
      <c r="C18" s="223" t="s">
        <v>170</v>
      </c>
      <c r="D18" s="224" t="s">
        <v>172</v>
      </c>
      <c r="E18" s="218"/>
      <c r="I18" s="196"/>
      <c r="J18" s="196"/>
      <c r="K18" s="196"/>
      <c r="L18" s="196"/>
    </row>
    <row r="19" spans="2:13" ht="20.100000000000001" customHeight="1" x14ac:dyDescent="0.25">
      <c r="C19" s="223" t="s">
        <v>174</v>
      </c>
      <c r="D19" s="224" t="s">
        <v>172</v>
      </c>
      <c r="E19" s="218"/>
      <c r="I19" s="196"/>
      <c r="J19" s="196"/>
      <c r="K19" s="196"/>
      <c r="L19" s="196"/>
    </row>
    <row r="20" spans="2:13" ht="20.100000000000001" customHeight="1" x14ac:dyDescent="0.25">
      <c r="C20" s="223" t="s">
        <v>186</v>
      </c>
      <c r="D20" s="224" t="s">
        <v>172</v>
      </c>
      <c r="E20" s="218"/>
      <c r="I20" s="196"/>
      <c r="J20" s="196"/>
      <c r="K20" s="196"/>
      <c r="L20" s="196"/>
    </row>
    <row r="21" spans="2:13" ht="20.100000000000001" customHeight="1" thickBot="1" x14ac:dyDescent="0.3">
      <c r="C21" s="225" t="s">
        <v>188</v>
      </c>
      <c r="D21" s="226" t="s">
        <v>172</v>
      </c>
      <c r="E21" s="227"/>
      <c r="I21" s="196"/>
      <c r="J21" s="196"/>
      <c r="K21" s="196"/>
      <c r="L21" s="196"/>
    </row>
    <row r="22" spans="2:13" ht="30" customHeight="1" x14ac:dyDescent="0.25">
      <c r="C22" s="228"/>
      <c r="D22" s="229"/>
      <c r="E22" s="229"/>
      <c r="I22" s="196"/>
      <c r="J22" s="196"/>
      <c r="K22" s="196"/>
      <c r="L22" s="196"/>
    </row>
    <row r="23" spans="2:13" ht="18" x14ac:dyDescent="0.25">
      <c r="B23" s="199"/>
      <c r="C23" s="200" t="s">
        <v>27</v>
      </c>
      <c r="D23" s="199"/>
      <c r="E23" s="199"/>
      <c r="F23" s="199"/>
      <c r="G23" s="199"/>
      <c r="H23" s="201"/>
      <c r="I23" s="202"/>
      <c r="J23" s="203"/>
      <c r="K23" s="199"/>
      <c r="L23" s="199"/>
      <c r="M23" s="199"/>
    </row>
    <row r="24" spans="2:13" ht="15" thickBot="1" x14ac:dyDescent="0.25"/>
    <row r="25" spans="2:13" ht="23.25" customHeight="1" x14ac:dyDescent="0.2">
      <c r="C25" s="230" t="s">
        <v>28</v>
      </c>
      <c r="D25" s="231" t="s">
        <v>29</v>
      </c>
      <c r="E25" s="232" t="s">
        <v>30</v>
      </c>
      <c r="F25" s="147"/>
      <c r="G25" s="233" t="s">
        <v>31</v>
      </c>
      <c r="H25" s="234"/>
      <c r="I25" s="235"/>
      <c r="J25" s="235"/>
      <c r="K25" s="236"/>
      <c r="L25" s="236"/>
      <c r="M25" s="237" t="s">
        <v>8</v>
      </c>
    </row>
    <row r="26" spans="2:13" ht="15" x14ac:dyDescent="0.25">
      <c r="B26" s="238">
        <v>1</v>
      </c>
      <c r="C26" s="239" t="s">
        <v>32</v>
      </c>
      <c r="D26" s="240">
        <f>INTERN_Detailberechnung!$D$33</f>
        <v>0</v>
      </c>
      <c r="E26" s="241"/>
      <c r="F26" s="242"/>
      <c r="G26" s="243">
        <v>0</v>
      </c>
      <c r="H26" s="244" t="str">
        <f>IF(G26=0,"nein","ja")</f>
        <v>nein</v>
      </c>
      <c r="I26" s="147" t="s">
        <v>33</v>
      </c>
      <c r="J26" s="147"/>
      <c r="K26" s="245"/>
      <c r="L26" s="246">
        <v>2.1</v>
      </c>
      <c r="M26" s="247"/>
    </row>
    <row r="27" spans="2:13" x14ac:dyDescent="0.2">
      <c r="B27" s="238"/>
      <c r="C27" s="248"/>
      <c r="D27" s="249"/>
      <c r="E27" s="250"/>
      <c r="F27" s="242"/>
      <c r="G27" s="243">
        <v>0</v>
      </c>
      <c r="H27" s="244" t="str">
        <f t="shared" ref="H27:H32" si="0">IF(G27=0,"nein","ja")</f>
        <v>nein</v>
      </c>
      <c r="I27" s="147" t="s">
        <v>34</v>
      </c>
      <c r="J27" s="147"/>
      <c r="K27" s="245"/>
      <c r="L27" s="251">
        <v>2.2000000000000002</v>
      </c>
      <c r="M27" s="252"/>
    </row>
    <row r="28" spans="2:13" ht="15" x14ac:dyDescent="0.25">
      <c r="B28" s="238">
        <v>1.1000000000000001</v>
      </c>
      <c r="C28" s="239" t="str">
        <f>INTERN_Detailberechnung!G10</f>
        <v>Gagenausfall DE/AT</v>
      </c>
      <c r="D28" s="240">
        <f>INTERN_Detailberechnung!I33</f>
        <v>0</v>
      </c>
      <c r="E28" s="253"/>
      <c r="F28" s="242"/>
      <c r="G28" s="243">
        <v>0</v>
      </c>
      <c r="H28" s="244" t="str">
        <f t="shared" si="0"/>
        <v>nein</v>
      </c>
      <c r="I28" s="147" t="s">
        <v>36</v>
      </c>
      <c r="J28" s="147"/>
      <c r="K28" s="245"/>
      <c r="L28" s="251">
        <v>2.2999999999999998</v>
      </c>
      <c r="M28" s="252"/>
    </row>
    <row r="29" spans="2:13" x14ac:dyDescent="0.2">
      <c r="B29" s="238">
        <v>1.1100000000000001</v>
      </c>
      <c r="C29" s="248" t="str">
        <f>"Abzug Quellensteuer "&amp;INTERN_Detailberechnung!I11</f>
        <v>Abzug Quellensteuer 0.15</v>
      </c>
      <c r="D29" s="249"/>
      <c r="E29" s="250">
        <f>-INTERN_Detailberechnung!I33*INTERN_Detailberechnung!I11</f>
        <v>0</v>
      </c>
      <c r="F29" s="242"/>
      <c r="G29" s="243"/>
      <c r="H29" s="244"/>
      <c r="I29" s="147"/>
      <c r="J29" s="147"/>
      <c r="K29" s="245"/>
      <c r="L29" s="251"/>
      <c r="M29" s="254"/>
    </row>
    <row r="30" spans="2:13" x14ac:dyDescent="0.2">
      <c r="B30" s="238"/>
      <c r="C30" s="248"/>
      <c r="D30" s="249"/>
      <c r="E30" s="250"/>
      <c r="F30" s="242"/>
      <c r="G30" s="243">
        <f>'INTERN_Übersicht WAS'!G33</f>
        <v>0</v>
      </c>
      <c r="H30" s="244" t="str">
        <f t="shared" si="0"/>
        <v>nein</v>
      </c>
      <c r="I30" s="147" t="s">
        <v>37</v>
      </c>
      <c r="J30" s="147"/>
      <c r="K30" s="245"/>
      <c r="L30" s="251">
        <v>2.4</v>
      </c>
      <c r="M30" s="247"/>
    </row>
    <row r="31" spans="2:13" ht="15" x14ac:dyDescent="0.25">
      <c r="B31" s="238">
        <v>1.2</v>
      </c>
      <c r="C31" s="239" t="str">
        <f>INTERN_Detailberechnung!J10</f>
        <v>Gagenausfall IT</v>
      </c>
      <c r="D31" s="255">
        <f>INTERN_Detailberechnung!L33</f>
        <v>0</v>
      </c>
      <c r="E31" s="256"/>
      <c r="F31" s="242"/>
      <c r="G31" s="243">
        <f>'INTERN_Übersicht WAS'!E46</f>
        <v>0</v>
      </c>
      <c r="H31" s="244" t="str">
        <f t="shared" si="0"/>
        <v>nein</v>
      </c>
      <c r="I31" s="257" t="s">
        <v>38</v>
      </c>
      <c r="J31" s="147"/>
      <c r="K31" s="245"/>
      <c r="L31" s="251">
        <v>2.5</v>
      </c>
      <c r="M31" s="252"/>
    </row>
    <row r="32" spans="2:13" x14ac:dyDescent="0.2">
      <c r="B32" s="238">
        <v>1.21</v>
      </c>
      <c r="C32" s="248" t="str">
        <f>"Abzug Quellensteuer "&amp;INTERN_Detailberechnung!L11</f>
        <v>Abzug Quellensteuer 0.3</v>
      </c>
      <c r="D32" s="249"/>
      <c r="E32" s="250">
        <f>-INTERN_Detailberechnung!L33*INTERN_Detailberechnung!L11</f>
        <v>0</v>
      </c>
      <c r="F32" s="242"/>
      <c r="G32" s="243">
        <v>0</v>
      </c>
      <c r="H32" s="244" t="str">
        <f t="shared" si="0"/>
        <v>nein</v>
      </c>
      <c r="I32" s="147" t="s">
        <v>150</v>
      </c>
      <c r="J32" s="147"/>
      <c r="K32" s="245"/>
      <c r="L32" s="251">
        <v>2.6</v>
      </c>
      <c r="M32" s="252"/>
    </row>
    <row r="33" spans="2:13" x14ac:dyDescent="0.2">
      <c r="B33" s="238"/>
      <c r="C33" s="248"/>
      <c r="D33" s="249"/>
      <c r="E33" s="250"/>
      <c r="F33" s="242"/>
      <c r="G33" s="243"/>
      <c r="H33" s="244"/>
      <c r="I33" s="147"/>
      <c r="J33" s="147"/>
      <c r="K33" s="245"/>
      <c r="L33" s="251"/>
      <c r="M33" s="254"/>
    </row>
    <row r="34" spans="2:13" ht="15" x14ac:dyDescent="0.25">
      <c r="B34" s="238">
        <v>1.3</v>
      </c>
      <c r="C34" s="239" t="str">
        <f>INTERN_Detailberechnung!M10</f>
        <v>Gagenausfall Holland Euro</v>
      </c>
      <c r="D34" s="240">
        <f>INTERN_Detailberechnung!O33</f>
        <v>0</v>
      </c>
      <c r="E34" s="253"/>
      <c r="F34" s="242"/>
      <c r="G34" s="243"/>
      <c r="H34" s="244"/>
      <c r="I34" s="147"/>
      <c r="J34" s="147"/>
      <c r="K34" s="245"/>
      <c r="L34" s="251"/>
      <c r="M34" s="254"/>
    </row>
    <row r="35" spans="2:13" x14ac:dyDescent="0.2">
      <c r="B35" s="238">
        <v>1.31</v>
      </c>
      <c r="C35" s="248" t="str">
        <f>"Abzug Quellensteuer "&amp;INTERN_Detailberechnung!O11</f>
        <v>Abzug Quellensteuer 0.25</v>
      </c>
      <c r="D35" s="249"/>
      <c r="E35" s="250">
        <f>-INTERN_Detailberechnung!O33*INTERN_Detailberechnung!O11</f>
        <v>0</v>
      </c>
      <c r="F35" s="242"/>
      <c r="G35" s="243"/>
      <c r="H35" s="244"/>
      <c r="I35" s="147"/>
      <c r="J35" s="147"/>
      <c r="K35" s="245"/>
      <c r="L35" s="251"/>
      <c r="M35" s="254"/>
    </row>
    <row r="36" spans="2:13" x14ac:dyDescent="0.2">
      <c r="B36" s="238"/>
      <c r="C36" s="248"/>
      <c r="D36" s="249"/>
      <c r="E36" s="250"/>
      <c r="F36" s="242"/>
      <c r="G36" s="243"/>
      <c r="H36" s="244"/>
      <c r="I36" s="147"/>
      <c r="J36" s="147"/>
      <c r="K36" s="245"/>
      <c r="L36" s="251"/>
      <c r="M36" s="254"/>
    </row>
    <row r="37" spans="2:13" ht="15" x14ac:dyDescent="0.25">
      <c r="B37" s="238">
        <v>1.4</v>
      </c>
      <c r="C37" s="239" t="str">
        <f>INTERN_Detailberechnung!P10</f>
        <v>Gagenausfall Frankreich Euro</v>
      </c>
      <c r="D37" s="240">
        <f>INTERN_Detailberechnung!R33</f>
        <v>0</v>
      </c>
      <c r="E37" s="253"/>
      <c r="F37" s="242"/>
      <c r="G37" s="243"/>
      <c r="H37" s="244"/>
      <c r="I37" s="147"/>
      <c r="J37" s="147"/>
      <c r="K37" s="245"/>
      <c r="L37" s="251"/>
      <c r="M37" s="254"/>
    </row>
    <row r="38" spans="2:13" x14ac:dyDescent="0.2">
      <c r="B38" s="238">
        <v>1.41</v>
      </c>
      <c r="C38" s="248" t="str">
        <f>"Abzug Quellensteuer "&amp;INTERN_Detailberechnung!R11</f>
        <v>Abzug Quellensteuer 0.25</v>
      </c>
      <c r="D38" s="249"/>
      <c r="E38" s="250">
        <f>-INTERN_Detailberechnung!R33*INTERN_Detailberechnung!R11</f>
        <v>0</v>
      </c>
      <c r="F38" s="242"/>
      <c r="G38" s="243"/>
      <c r="H38" s="244"/>
      <c r="I38" s="147"/>
      <c r="J38" s="147"/>
      <c r="K38" s="245"/>
      <c r="L38" s="251"/>
      <c r="M38" s="254"/>
    </row>
    <row r="39" spans="2:13" x14ac:dyDescent="0.2">
      <c r="B39" s="238"/>
      <c r="C39" s="248"/>
      <c r="D39" s="249"/>
      <c r="E39" s="250"/>
      <c r="F39" s="242"/>
      <c r="G39" s="243"/>
      <c r="H39" s="244"/>
      <c r="I39" s="147"/>
      <c r="J39" s="147"/>
      <c r="K39" s="245"/>
      <c r="L39" s="251"/>
      <c r="M39" s="254"/>
    </row>
    <row r="40" spans="2:13" ht="15.75" thickBot="1" x14ac:dyDescent="0.3">
      <c r="B40" s="238">
        <v>1.5</v>
      </c>
      <c r="C40" s="239" t="s">
        <v>39</v>
      </c>
      <c r="D40" s="240">
        <f>INTERN_Detailberechnung!$E$33</f>
        <v>0</v>
      </c>
      <c r="E40" s="253"/>
      <c r="F40" s="242"/>
      <c r="G40" s="258">
        <f>SUM(G26:G39)</f>
        <v>0</v>
      </c>
      <c r="H40" s="259"/>
      <c r="I40" s="260" t="s">
        <v>40</v>
      </c>
      <c r="J40" s="261"/>
      <c r="K40" s="262"/>
      <c r="L40" s="251">
        <v>2.7</v>
      </c>
      <c r="M40" s="254"/>
    </row>
    <row r="41" spans="2:13" ht="15" x14ac:dyDescent="0.25">
      <c r="B41" s="238">
        <v>1.51</v>
      </c>
      <c r="C41" s="248" t="s">
        <v>41</v>
      </c>
      <c r="D41" s="240"/>
      <c r="E41" s="263">
        <f>-D40/2</f>
        <v>0</v>
      </c>
      <c r="F41" s="242"/>
      <c r="G41" s="243"/>
      <c r="H41" s="244"/>
      <c r="I41" s="147"/>
      <c r="J41" s="147"/>
      <c r="K41" s="245"/>
      <c r="L41" s="251"/>
      <c r="M41" s="254"/>
    </row>
    <row r="42" spans="2:13" ht="63.75" customHeight="1" thickBot="1" x14ac:dyDescent="0.3">
      <c r="B42" s="238">
        <v>1.6</v>
      </c>
      <c r="C42" s="239" t="s">
        <v>42</v>
      </c>
      <c r="D42" s="240">
        <f>INTERN_Detailberechnung!F33</f>
        <v>0</v>
      </c>
      <c r="E42" s="253"/>
      <c r="F42" s="242"/>
      <c r="G42" s="258" t="str">
        <f>IF(K42="","",-SUM(G40*K42))</f>
        <v/>
      </c>
      <c r="H42" s="264"/>
      <c r="I42" s="265" t="s">
        <v>43</v>
      </c>
      <c r="J42" s="266" t="s">
        <v>44</v>
      </c>
      <c r="K42" s="267" t="str">
        <f>INTERN_Detailberechnung!D58</f>
        <v/>
      </c>
      <c r="L42" s="251">
        <v>2.8</v>
      </c>
      <c r="M42" s="247"/>
    </row>
    <row r="43" spans="2:13" x14ac:dyDescent="0.2">
      <c r="B43" s="238">
        <v>1.61</v>
      </c>
      <c r="C43" s="248" t="s">
        <v>45</v>
      </c>
      <c r="D43" s="249"/>
      <c r="E43" s="250">
        <f>-D42/2</f>
        <v>0</v>
      </c>
      <c r="F43" s="242"/>
      <c r="G43" s="243"/>
      <c r="H43" s="244"/>
      <c r="I43" s="147"/>
      <c r="J43" s="147"/>
      <c r="K43" s="245"/>
      <c r="L43" s="251"/>
      <c r="M43" s="254"/>
    </row>
    <row r="44" spans="2:13" x14ac:dyDescent="0.2">
      <c r="B44" s="238"/>
      <c r="C44" s="248"/>
      <c r="D44" s="249"/>
      <c r="E44" s="250"/>
      <c r="F44" s="242"/>
      <c r="G44" s="243"/>
      <c r="H44" s="244"/>
      <c r="I44" s="147"/>
      <c r="J44" s="147"/>
      <c r="K44" s="245"/>
      <c r="L44" s="251"/>
      <c r="M44" s="254"/>
    </row>
    <row r="45" spans="2:13" ht="67.5" customHeight="1" x14ac:dyDescent="0.25">
      <c r="B45" s="238">
        <v>1.7</v>
      </c>
      <c r="C45" s="239" t="s">
        <v>46</v>
      </c>
      <c r="D45" s="268"/>
      <c r="E45" s="250">
        <f>-INTERN_Detailberechnung!T33</f>
        <v>0</v>
      </c>
      <c r="F45" s="242"/>
      <c r="G45" s="243"/>
      <c r="H45" s="244"/>
      <c r="I45" s="147"/>
      <c r="J45" s="147"/>
      <c r="K45" s="245"/>
      <c r="L45" s="251"/>
      <c r="M45" s="254"/>
    </row>
    <row r="46" spans="2:13" x14ac:dyDescent="0.2">
      <c r="B46" s="238"/>
      <c r="C46" s="269"/>
      <c r="D46" s="270"/>
      <c r="E46" s="271"/>
      <c r="F46" s="242"/>
      <c r="G46" s="272"/>
      <c r="H46" s="273"/>
      <c r="I46" s="151"/>
      <c r="J46" s="151"/>
      <c r="K46" s="274"/>
      <c r="L46" s="251"/>
      <c r="M46" s="254"/>
    </row>
    <row r="47" spans="2:13" ht="33.75" customHeight="1" thickBot="1" x14ac:dyDescent="0.3">
      <c r="B47" s="238">
        <v>1.8</v>
      </c>
      <c r="C47" s="275"/>
      <c r="D47" s="276">
        <f>SUM(D26:D46)</f>
        <v>0</v>
      </c>
      <c r="E47" s="277">
        <f>SUM(E26:E46)</f>
        <v>0</v>
      </c>
      <c r="F47" s="242"/>
      <c r="G47" s="278"/>
      <c r="H47" s="279"/>
      <c r="I47" s="280"/>
      <c r="J47" s="280"/>
      <c r="K47" s="281"/>
      <c r="L47" s="251"/>
      <c r="M47" s="254"/>
    </row>
    <row r="48" spans="2:13" ht="45" customHeight="1" thickBot="1" x14ac:dyDescent="0.3">
      <c r="B48" s="238">
        <v>1.9</v>
      </c>
      <c r="C48" s="282" t="s">
        <v>47</v>
      </c>
      <c r="D48" s="283"/>
      <c r="E48" s="284">
        <f>SUM(D47+E47)</f>
        <v>0</v>
      </c>
      <c r="F48" s="242"/>
      <c r="G48" s="285">
        <f>SUM(G40:G46)</f>
        <v>0</v>
      </c>
      <c r="H48" s="286"/>
      <c r="I48" s="287" t="s">
        <v>48</v>
      </c>
      <c r="J48" s="288"/>
      <c r="K48" s="289"/>
      <c r="L48" s="290">
        <v>2.9</v>
      </c>
      <c r="M48" s="291"/>
    </row>
    <row r="49" spans="2:12" ht="29.25" customHeight="1" thickBot="1" x14ac:dyDescent="0.25">
      <c r="C49" s="147"/>
      <c r="D49" s="242"/>
      <c r="E49" s="242"/>
      <c r="F49" s="242"/>
      <c r="G49" s="242"/>
      <c r="H49" s="244"/>
      <c r="I49" s="147"/>
      <c r="J49" s="147"/>
      <c r="K49" s="147"/>
      <c r="L49" s="147"/>
    </row>
    <row r="50" spans="2:12" ht="29.25" customHeight="1" x14ac:dyDescent="0.2">
      <c r="C50" s="439" t="s">
        <v>151</v>
      </c>
      <c r="D50" s="440"/>
      <c r="E50" s="292"/>
      <c r="F50" s="439" t="s">
        <v>8</v>
      </c>
      <c r="G50" s="454"/>
      <c r="H50" s="454"/>
      <c r="I50" s="440"/>
      <c r="J50" s="147"/>
      <c r="K50" s="147"/>
      <c r="L50" s="147"/>
    </row>
    <row r="51" spans="2:12" ht="20.100000000000001" customHeight="1" x14ac:dyDescent="0.25">
      <c r="B51" s="238">
        <v>3.1</v>
      </c>
      <c r="C51" s="293" t="s">
        <v>49</v>
      </c>
      <c r="D51" s="210"/>
      <c r="E51" s="294"/>
      <c r="F51" s="451"/>
      <c r="G51" s="452"/>
      <c r="H51" s="452"/>
      <c r="I51" s="453"/>
      <c r="J51" s="147"/>
      <c r="K51" s="147"/>
      <c r="L51" s="147"/>
    </row>
    <row r="52" spans="2:12" ht="20.100000000000001" customHeight="1" x14ac:dyDescent="0.2">
      <c r="B52" s="238">
        <v>3.11</v>
      </c>
      <c r="C52" s="295">
        <f>'Angaben Selbständigerwerbende'!D64</f>
        <v>44562</v>
      </c>
      <c r="D52" s="296">
        <f>'Angaben Selbständigerwerbende'!$G$60</f>
        <v>0</v>
      </c>
      <c r="E52" s="297"/>
      <c r="F52" s="419"/>
      <c r="G52" s="420"/>
      <c r="H52" s="420"/>
      <c r="I52" s="421"/>
      <c r="J52" s="147"/>
      <c r="K52" s="147"/>
      <c r="L52" s="147"/>
    </row>
    <row r="53" spans="2:12" ht="20.100000000000001" customHeight="1" x14ac:dyDescent="0.25">
      <c r="B53" s="238">
        <v>3.12</v>
      </c>
      <c r="C53" s="295">
        <f>'Angaben Selbständigerwerbende'!E64</f>
        <v>44593</v>
      </c>
      <c r="D53" s="296">
        <f>'Angaben Selbständigerwerbende'!$G$60</f>
        <v>0</v>
      </c>
      <c r="E53" s="298"/>
      <c r="F53" s="412"/>
      <c r="G53" s="388"/>
      <c r="H53" s="388"/>
      <c r="I53" s="413"/>
      <c r="J53" s="147"/>
      <c r="K53" s="147"/>
      <c r="L53" s="147"/>
    </row>
    <row r="54" spans="2:12" ht="20.100000000000001" customHeight="1" x14ac:dyDescent="0.2">
      <c r="B54" s="238">
        <v>3.13</v>
      </c>
      <c r="C54" s="295">
        <f>'Angaben Selbständigerwerbende'!F64</f>
        <v>44621</v>
      </c>
      <c r="D54" s="296">
        <f>'Angaben Selbständigerwerbende'!$G$60</f>
        <v>0</v>
      </c>
      <c r="E54" s="297"/>
      <c r="F54" s="412"/>
      <c r="G54" s="388"/>
      <c r="H54" s="388"/>
      <c r="I54" s="413"/>
      <c r="J54" s="147"/>
      <c r="K54" s="147"/>
      <c r="L54" s="147"/>
    </row>
    <row r="55" spans="2:12" ht="20.100000000000001" customHeight="1" x14ac:dyDescent="0.2">
      <c r="B55" s="238">
        <v>3.14</v>
      </c>
      <c r="C55" s="295">
        <f>'Angaben Selbständigerwerbende'!G64</f>
        <v>44652</v>
      </c>
      <c r="D55" s="296">
        <f>'Angaben Selbständigerwerbende'!$G$60</f>
        <v>0</v>
      </c>
      <c r="E55" s="297"/>
      <c r="F55" s="299"/>
      <c r="G55" s="300"/>
      <c r="H55" s="300"/>
      <c r="I55" s="301"/>
      <c r="J55" s="147"/>
      <c r="K55" s="147"/>
      <c r="L55" s="147"/>
    </row>
    <row r="56" spans="2:12" ht="20.100000000000001" customHeight="1" x14ac:dyDescent="0.25">
      <c r="B56" s="238">
        <v>3.15</v>
      </c>
      <c r="C56" s="302" t="s">
        <v>50</v>
      </c>
      <c r="D56" s="303">
        <f>SUM(D52:D55)</f>
        <v>0</v>
      </c>
      <c r="E56" s="297"/>
      <c r="F56" s="412"/>
      <c r="G56" s="388"/>
      <c r="H56" s="388"/>
      <c r="I56" s="413"/>
      <c r="J56" s="147"/>
      <c r="K56" s="147"/>
      <c r="L56" s="147"/>
    </row>
    <row r="57" spans="2:12" ht="20.100000000000001" customHeight="1" x14ac:dyDescent="0.25">
      <c r="B57" s="238"/>
      <c r="C57" s="293"/>
      <c r="D57" s="304"/>
      <c r="E57" s="305"/>
      <c r="F57" s="414"/>
      <c r="G57" s="415"/>
      <c r="H57" s="415"/>
      <c r="I57" s="416"/>
      <c r="J57" s="147"/>
      <c r="K57" s="147"/>
      <c r="L57" s="147"/>
    </row>
    <row r="58" spans="2:12" ht="20.100000000000001" customHeight="1" x14ac:dyDescent="0.25">
      <c r="B58" s="238">
        <v>3.2</v>
      </c>
      <c r="C58" s="293" t="s">
        <v>51</v>
      </c>
      <c r="D58" s="147"/>
      <c r="E58" s="297"/>
      <c r="F58" s="417"/>
      <c r="G58" s="371"/>
      <c r="H58" s="371"/>
      <c r="I58" s="418"/>
      <c r="J58" s="147"/>
      <c r="K58" s="147"/>
      <c r="L58" s="147"/>
    </row>
    <row r="59" spans="2:12" ht="20.100000000000001" customHeight="1" x14ac:dyDescent="0.2">
      <c r="B59" s="238">
        <v>3.21</v>
      </c>
      <c r="C59" s="295">
        <f>'Angaben Selbständigerwerbende'!D64</f>
        <v>44562</v>
      </c>
      <c r="D59" s="147"/>
      <c r="E59" s="297">
        <f>'Angaben Selbständigerwerbende'!D$70</f>
        <v>0</v>
      </c>
      <c r="F59" s="306"/>
      <c r="G59" s="307"/>
      <c r="H59" s="307"/>
      <c r="I59" s="308"/>
      <c r="J59" s="147"/>
      <c r="K59" s="147"/>
      <c r="L59" s="147"/>
    </row>
    <row r="60" spans="2:12" ht="20.100000000000001" customHeight="1" x14ac:dyDescent="0.2">
      <c r="B60" s="238">
        <v>3.22</v>
      </c>
      <c r="C60" s="295">
        <f>'Angaben Selbständigerwerbende'!E64</f>
        <v>44593</v>
      </c>
      <c r="D60" s="147"/>
      <c r="E60" s="297">
        <f>'Angaben Selbständigerwerbende'!D$70</f>
        <v>0</v>
      </c>
      <c r="F60" s="419"/>
      <c r="G60" s="420"/>
      <c r="H60" s="420"/>
      <c r="I60" s="421"/>
      <c r="J60" s="147"/>
      <c r="K60" s="147"/>
      <c r="L60" s="147"/>
    </row>
    <row r="61" spans="2:12" ht="20.100000000000001" customHeight="1" x14ac:dyDescent="0.25">
      <c r="B61" s="238">
        <v>3.23</v>
      </c>
      <c r="C61" s="295">
        <f>'Angaben Selbständigerwerbende'!F64</f>
        <v>44621</v>
      </c>
      <c r="D61" s="210"/>
      <c r="E61" s="297">
        <f>'Angaben Selbständigerwerbende'!D$70</f>
        <v>0</v>
      </c>
      <c r="F61" s="412"/>
      <c r="G61" s="388"/>
      <c r="H61" s="388"/>
      <c r="I61" s="413"/>
      <c r="J61" s="147"/>
      <c r="K61" s="147"/>
      <c r="L61" s="147"/>
    </row>
    <row r="62" spans="2:12" ht="20.100000000000001" customHeight="1" x14ac:dyDescent="0.2">
      <c r="B62" s="238">
        <v>3.24</v>
      </c>
      <c r="C62" s="295">
        <f>'Angaben Selbständigerwerbende'!G64</f>
        <v>44652</v>
      </c>
      <c r="D62" s="151"/>
      <c r="E62" s="578">
        <f>'Angaben Selbständigerwerbende'!D$70</f>
        <v>0</v>
      </c>
      <c r="F62" s="412"/>
      <c r="G62" s="388"/>
      <c r="H62" s="388"/>
      <c r="I62" s="413"/>
      <c r="J62" s="147"/>
      <c r="K62" s="147"/>
      <c r="L62" s="147"/>
    </row>
    <row r="63" spans="2:12" ht="20.100000000000001" customHeight="1" x14ac:dyDescent="0.25">
      <c r="B63" s="238">
        <v>3.25</v>
      </c>
      <c r="C63" s="293" t="s">
        <v>52</v>
      </c>
      <c r="D63" s="210"/>
      <c r="E63" s="298">
        <f>-SUM(E59:E62)</f>
        <v>0</v>
      </c>
      <c r="F63" s="412"/>
      <c r="G63" s="388"/>
      <c r="H63" s="388"/>
      <c r="I63" s="413"/>
      <c r="J63" s="147"/>
      <c r="K63" s="147"/>
      <c r="L63" s="147"/>
    </row>
    <row r="64" spans="2:12" ht="20.100000000000001" customHeight="1" x14ac:dyDescent="0.25">
      <c r="B64" s="238"/>
      <c r="C64" s="293"/>
      <c r="D64" s="210"/>
      <c r="E64" s="298"/>
      <c r="F64" s="414"/>
      <c r="G64" s="415"/>
      <c r="H64" s="415"/>
      <c r="I64" s="416"/>
      <c r="J64" s="147"/>
      <c r="K64" s="147"/>
      <c r="L64" s="147"/>
    </row>
    <row r="65" spans="2:12" ht="20.100000000000001" customHeight="1" x14ac:dyDescent="0.25">
      <c r="B65" s="238">
        <v>3.3</v>
      </c>
      <c r="C65" s="455" t="s">
        <v>163</v>
      </c>
      <c r="D65" s="456"/>
      <c r="E65" s="294">
        <f>IF(SUM(D56-E63)&lt;0,0,-(SUM(D56+E63)*0.1))</f>
        <v>0</v>
      </c>
      <c r="F65" s="419"/>
      <c r="G65" s="420"/>
      <c r="H65" s="420"/>
      <c r="I65" s="421"/>
      <c r="J65" s="147"/>
      <c r="K65" s="147"/>
      <c r="L65" s="147"/>
    </row>
    <row r="66" spans="2:12" ht="20.100000000000001" customHeight="1" thickBot="1" x14ac:dyDescent="0.3">
      <c r="B66" s="238">
        <v>3.4</v>
      </c>
      <c r="C66" s="459" t="s">
        <v>168</v>
      </c>
      <c r="D66" s="460"/>
      <c r="E66" s="298">
        <f>-E48</f>
        <v>0</v>
      </c>
      <c r="F66" s="425"/>
      <c r="G66" s="426"/>
      <c r="H66" s="426"/>
      <c r="I66" s="427"/>
      <c r="J66" s="147"/>
      <c r="K66" s="147"/>
      <c r="L66" s="147"/>
    </row>
    <row r="67" spans="2:12" ht="45" customHeight="1" thickBot="1" x14ac:dyDescent="0.3">
      <c r="B67" s="238">
        <v>3.5</v>
      </c>
      <c r="C67" s="309" t="s">
        <v>53</v>
      </c>
      <c r="D67" s="310"/>
      <c r="E67" s="311">
        <f>SUM(D56+E65+E63+E66)</f>
        <v>0</v>
      </c>
      <c r="F67" s="422"/>
      <c r="G67" s="423"/>
      <c r="H67" s="423"/>
      <c r="I67" s="424"/>
      <c r="J67" s="147"/>
      <c r="K67" s="147"/>
      <c r="L67" s="147"/>
    </row>
    <row r="68" spans="2:12" x14ac:dyDescent="0.2">
      <c r="C68" s="312"/>
      <c r="E68" s="313"/>
      <c r="F68" s="242"/>
      <c r="H68" s="244"/>
      <c r="I68" s="147"/>
      <c r="J68" s="147"/>
      <c r="K68" s="147"/>
      <c r="L68" s="147"/>
    </row>
    <row r="69" spans="2:12" ht="29.25" customHeight="1" thickBot="1" x14ac:dyDescent="0.25">
      <c r="C69" s="147"/>
      <c r="D69" s="242"/>
      <c r="E69" s="242"/>
      <c r="F69" s="242"/>
      <c r="H69" s="244"/>
      <c r="I69" s="147"/>
      <c r="J69" s="147"/>
      <c r="K69" s="147"/>
      <c r="L69" s="147"/>
    </row>
    <row r="70" spans="2:12" ht="29.25" customHeight="1" x14ac:dyDescent="0.2">
      <c r="C70" s="428" t="s">
        <v>152</v>
      </c>
      <c r="D70" s="428"/>
      <c r="E70" s="314"/>
      <c r="F70" s="432" t="s">
        <v>8</v>
      </c>
      <c r="G70" s="432"/>
      <c r="H70" s="432"/>
      <c r="I70" s="433"/>
      <c r="J70" s="147"/>
      <c r="K70" s="147"/>
      <c r="L70" s="147"/>
    </row>
    <row r="71" spans="2:12" ht="75" customHeight="1" x14ac:dyDescent="0.25">
      <c r="B71" s="238">
        <v>4.0999999999999996</v>
      </c>
      <c r="C71" s="315" t="str">
        <f>'Angaben für Freischaffende'!C96</f>
        <v>hypothetisch generiertes Einkommen aus freischaffender Kulturtätigkeit 
vom 1. Januar - 30. April 2022</v>
      </c>
      <c r="D71" s="316">
        <f>'Angaben für Freischaffende'!$F$96</f>
        <v>0</v>
      </c>
      <c r="E71" s="317"/>
      <c r="F71" s="388"/>
      <c r="G71" s="388"/>
      <c r="H71" s="388"/>
      <c r="I71" s="397"/>
      <c r="J71" s="147"/>
      <c r="K71" s="147"/>
      <c r="L71" s="147"/>
    </row>
    <row r="72" spans="2:12" ht="60.75" customHeight="1" x14ac:dyDescent="0.2">
      <c r="B72" s="238">
        <v>4.1100000000000003</v>
      </c>
      <c r="C72" s="318" t="str">
        <f>'Angaben für Freischaffende'!C97</f>
        <v>- Effektiv generiertes Einkommen aus freischaffender Kulturtätigkeit 
vom 1. Januar - 30. April 2022</v>
      </c>
      <c r="D72" s="319"/>
      <c r="E72" s="320">
        <f>'Angaben für Freischaffende'!$G$97</f>
        <v>0</v>
      </c>
      <c r="F72" s="388"/>
      <c r="G72" s="388"/>
      <c r="H72" s="388"/>
      <c r="I72" s="397"/>
      <c r="J72" s="147"/>
      <c r="K72" s="147"/>
      <c r="L72" s="147"/>
    </row>
    <row r="73" spans="2:12" ht="60.75" customHeight="1" x14ac:dyDescent="0.2">
      <c r="B73" s="238">
        <v>4.12</v>
      </c>
      <c r="C73" s="321" t="s">
        <v>167</v>
      </c>
      <c r="D73" s="322"/>
      <c r="E73" s="323">
        <f>-SUM((D71+E72)*0.1)</f>
        <v>0</v>
      </c>
      <c r="F73" s="324"/>
      <c r="G73" s="324"/>
      <c r="H73" s="324"/>
      <c r="I73" s="325"/>
      <c r="J73" s="147"/>
      <c r="K73" s="147"/>
      <c r="L73" s="147"/>
    </row>
    <row r="74" spans="2:12" ht="45" customHeight="1" thickBot="1" x14ac:dyDescent="0.3">
      <c r="B74" s="238">
        <v>4.2</v>
      </c>
      <c r="C74" s="376" t="str">
        <f>'Angaben für Freischaffende'!C98</f>
        <v>= hypothetischer coronabedingter Ausfall freischaffendes Erwerbseinkommen 
vom 1. Januar - 30. April 2022</v>
      </c>
      <c r="D74" s="377"/>
      <c r="E74" s="326">
        <f>'Angaben für Freischaffende'!$G$98+E73</f>
        <v>0</v>
      </c>
      <c r="F74" s="398"/>
      <c r="G74" s="398"/>
      <c r="H74" s="398"/>
      <c r="I74" s="399"/>
      <c r="J74" s="147"/>
      <c r="K74" s="147"/>
      <c r="L74" s="147"/>
    </row>
    <row r="75" spans="2:12" x14ac:dyDescent="0.2">
      <c r="C75" s="312"/>
      <c r="E75" s="313"/>
      <c r="F75" s="242"/>
      <c r="H75" s="244"/>
      <c r="I75" s="147"/>
      <c r="J75" s="147"/>
      <c r="K75" s="147"/>
      <c r="L75" s="147"/>
    </row>
    <row r="76" spans="2:12" ht="29.25" customHeight="1" thickBot="1" x14ac:dyDescent="0.25">
      <c r="C76" s="147"/>
      <c r="D76" s="242"/>
      <c r="E76" s="242"/>
      <c r="F76" s="242"/>
      <c r="H76" s="244"/>
      <c r="I76" s="147"/>
      <c r="J76" s="147"/>
      <c r="K76" s="147"/>
      <c r="L76" s="147"/>
    </row>
    <row r="77" spans="2:12" ht="29.25" customHeight="1" x14ac:dyDescent="0.2">
      <c r="C77" s="441" t="s">
        <v>54</v>
      </c>
      <c r="D77" s="442"/>
      <c r="E77" s="327"/>
      <c r="F77" s="242"/>
      <c r="H77" s="244"/>
      <c r="I77" s="147"/>
      <c r="J77" s="147"/>
      <c r="K77" s="147"/>
      <c r="L77" s="147"/>
    </row>
    <row r="78" spans="2:12" ht="49.5" customHeight="1" x14ac:dyDescent="0.25">
      <c r="C78" s="328" t="s">
        <v>55</v>
      </c>
      <c r="D78" s="329">
        <f>INTERN_Detailberechnung!$R$51</f>
        <v>0</v>
      </c>
      <c r="E78" s="330"/>
      <c r="F78" s="242"/>
      <c r="J78" s="147"/>
      <c r="K78" s="147"/>
      <c r="L78" s="147"/>
    </row>
    <row r="79" spans="2:12" ht="15" thickBot="1" x14ac:dyDescent="0.25">
      <c r="C79" s="331"/>
      <c r="D79" s="332"/>
      <c r="E79" s="166"/>
      <c r="F79" s="242"/>
      <c r="K79" s="147"/>
      <c r="L79" s="147"/>
    </row>
    <row r="80" spans="2:12" ht="29.25" customHeight="1" x14ac:dyDescent="0.2">
      <c r="F80" s="242"/>
      <c r="G80" s="333"/>
      <c r="H80" s="333"/>
      <c r="I80" s="147"/>
      <c r="K80" s="147"/>
      <c r="L80" s="147"/>
    </row>
    <row r="81" spans="2:13" ht="18" x14ac:dyDescent="0.25">
      <c r="B81" s="199"/>
      <c r="C81" s="200" t="s">
        <v>56</v>
      </c>
      <c r="D81" s="199"/>
      <c r="E81" s="199"/>
      <c r="F81" s="199"/>
      <c r="G81" s="199"/>
      <c r="H81" s="201"/>
      <c r="I81" s="202"/>
      <c r="J81" s="203"/>
      <c r="K81" s="199"/>
      <c r="L81" s="199"/>
      <c r="M81" s="199"/>
    </row>
    <row r="82" spans="2:13" ht="18" customHeight="1" x14ac:dyDescent="0.2">
      <c r="D82" s="334"/>
      <c r="E82" s="334"/>
      <c r="F82" s="334"/>
      <c r="G82" s="334"/>
      <c r="H82" s="335"/>
    </row>
    <row r="83" spans="2:13" ht="18" customHeight="1" thickBot="1" x14ac:dyDescent="0.25">
      <c r="D83" s="334"/>
      <c r="E83" s="334"/>
      <c r="F83" s="334"/>
      <c r="G83" s="334"/>
      <c r="H83" s="335"/>
    </row>
    <row r="84" spans="2:13" ht="32.25" customHeight="1" thickBot="1" x14ac:dyDescent="0.25">
      <c r="C84" s="443" t="s">
        <v>57</v>
      </c>
      <c r="D84" s="444"/>
      <c r="E84" s="444"/>
      <c r="F84" s="444"/>
      <c r="G84" s="445"/>
      <c r="H84" s="378" t="s">
        <v>8</v>
      </c>
      <c r="I84" s="379"/>
      <c r="J84" s="380"/>
    </row>
    <row r="85" spans="2:13" ht="35.25" customHeight="1" x14ac:dyDescent="0.2">
      <c r="C85" s="446" t="s">
        <v>58</v>
      </c>
      <c r="D85" s="447"/>
      <c r="E85" s="336"/>
      <c r="F85" s="336"/>
      <c r="G85" s="91">
        <f>$E$48</f>
        <v>0</v>
      </c>
      <c r="H85" s="381"/>
      <c r="I85" s="382"/>
      <c r="J85" s="383"/>
    </row>
    <row r="86" spans="2:13" ht="35.25" customHeight="1" x14ac:dyDescent="0.2">
      <c r="C86" s="390" t="s">
        <v>179</v>
      </c>
      <c r="D86" s="391"/>
      <c r="E86" s="391"/>
      <c r="F86" s="336"/>
      <c r="G86" s="18">
        <f>IF($E$67&gt;0,$E$67,0)</f>
        <v>0</v>
      </c>
      <c r="H86" s="384" t="str">
        <f>IF(E67&lt;0,"Negativsaldo Rz 3.40","")</f>
        <v/>
      </c>
      <c r="I86" s="385"/>
      <c r="J86" s="386"/>
    </row>
    <row r="87" spans="2:13" ht="35.25" customHeight="1" x14ac:dyDescent="0.2">
      <c r="C87" s="390" t="s">
        <v>180</v>
      </c>
      <c r="D87" s="391"/>
      <c r="E87" s="391"/>
      <c r="F87" s="337"/>
      <c r="G87" s="17">
        <f>E74</f>
        <v>0</v>
      </c>
      <c r="H87" s="387"/>
      <c r="I87" s="388"/>
      <c r="J87" s="389"/>
    </row>
    <row r="88" spans="2:13" ht="36.75" customHeight="1" x14ac:dyDescent="0.2">
      <c r="C88" s="392" t="s">
        <v>59</v>
      </c>
      <c r="D88" s="393"/>
      <c r="E88" s="338"/>
      <c r="F88" s="338"/>
      <c r="G88" s="19">
        <f>-$G$48</f>
        <v>0</v>
      </c>
      <c r="H88" s="400"/>
      <c r="I88" s="401"/>
      <c r="J88" s="402"/>
    </row>
    <row r="89" spans="2:13" ht="32.25" customHeight="1" x14ac:dyDescent="0.2">
      <c r="C89" s="339" t="s">
        <v>60</v>
      </c>
      <c r="D89" s="340"/>
      <c r="E89" s="340"/>
      <c r="F89" s="340"/>
      <c r="G89" s="20">
        <f>SUM($G$85:$G$88)</f>
        <v>0</v>
      </c>
      <c r="H89" s="403"/>
      <c r="I89" s="404"/>
      <c r="J89" s="405"/>
    </row>
    <row r="90" spans="2:13" ht="30.75" customHeight="1" thickBot="1" x14ac:dyDescent="0.25">
      <c r="C90" s="341" t="s">
        <v>61</v>
      </c>
      <c r="D90" s="342"/>
      <c r="E90" s="342"/>
      <c r="F90" s="342"/>
      <c r="G90" s="21">
        <f>($G$89)*0.8</f>
        <v>0</v>
      </c>
      <c r="H90" s="370"/>
      <c r="I90" s="371"/>
      <c r="J90" s="372"/>
    </row>
    <row r="91" spans="2:13" ht="34.5" customHeight="1" thickBot="1" x14ac:dyDescent="0.25">
      <c r="C91" s="394" t="s">
        <v>62</v>
      </c>
      <c r="D91" s="395"/>
      <c r="E91" s="395"/>
      <c r="F91" s="396"/>
      <c r="G91" s="22">
        <f>ROUND($G$90,0)</f>
        <v>0</v>
      </c>
      <c r="H91" s="373"/>
      <c r="I91" s="374"/>
      <c r="J91" s="375"/>
    </row>
    <row r="92" spans="2:13" ht="22.5" customHeight="1" thickBot="1" x14ac:dyDescent="0.25">
      <c r="C92" s="406" t="s">
        <v>63</v>
      </c>
      <c r="D92" s="407"/>
      <c r="E92" s="407"/>
      <c r="F92" s="408"/>
      <c r="G92" s="23" t="str">
        <f>IF($G$91=0,"",$G$91/$D$10)</f>
        <v/>
      </c>
      <c r="H92" s="448"/>
      <c r="I92" s="449"/>
      <c r="J92" s="450"/>
    </row>
    <row r="93" spans="2:13" ht="34.5" customHeight="1" thickBot="1" x14ac:dyDescent="0.3">
      <c r="C93" s="343"/>
      <c r="D93" s="344"/>
      <c r="E93" s="344"/>
      <c r="F93" s="344"/>
      <c r="G93" s="344"/>
    </row>
    <row r="94" spans="2:13" ht="34.5" customHeight="1" thickBot="1" x14ac:dyDescent="0.3">
      <c r="C94" s="345"/>
      <c r="D94" s="346" t="s">
        <v>64</v>
      </c>
      <c r="E94" s="346"/>
      <c r="F94" s="347"/>
      <c r="G94" s="348" t="s">
        <v>65</v>
      </c>
    </row>
    <row r="95" spans="2:13" ht="36" x14ac:dyDescent="0.25">
      <c r="C95" s="349" t="s">
        <v>66</v>
      </c>
      <c r="D95" s="350"/>
      <c r="E95" s="350"/>
      <c r="F95" s="351"/>
      <c r="G95" s="352">
        <v>0</v>
      </c>
      <c r="I95" s="353"/>
      <c r="J95" s="354"/>
      <c r="K95" s="354"/>
      <c r="L95" s="354"/>
    </row>
    <row r="96" spans="2:13" ht="15.75" thickBot="1" x14ac:dyDescent="0.3">
      <c r="C96" s="355" t="s">
        <v>67</v>
      </c>
      <c r="D96" s="356"/>
      <c r="E96" s="356"/>
      <c r="F96" s="357"/>
      <c r="G96" s="358"/>
      <c r="I96" s="353"/>
      <c r="J96" s="354"/>
      <c r="K96" s="354"/>
      <c r="L96" s="354"/>
    </row>
    <row r="97" spans="3:12" ht="29.25" customHeight="1" thickBot="1" x14ac:dyDescent="0.3">
      <c r="C97" s="345" t="s">
        <v>68</v>
      </c>
      <c r="D97" s="359" t="s">
        <v>64</v>
      </c>
      <c r="E97" s="359"/>
      <c r="F97" s="360"/>
      <c r="G97" s="361">
        <v>0</v>
      </c>
      <c r="I97" s="353"/>
      <c r="J97" s="354"/>
      <c r="K97" s="354"/>
      <c r="L97" s="354"/>
    </row>
    <row r="98" spans="3:12" ht="34.5" customHeight="1" thickBot="1" x14ac:dyDescent="0.3">
      <c r="C98" s="343"/>
      <c r="D98" s="344"/>
      <c r="E98" s="344"/>
      <c r="F98" s="344"/>
      <c r="G98" s="344"/>
    </row>
    <row r="99" spans="3:12" ht="15" customHeight="1" x14ac:dyDescent="0.2">
      <c r="C99" s="409" t="s">
        <v>69</v>
      </c>
      <c r="D99" s="410"/>
      <c r="E99" s="410"/>
      <c r="F99" s="410"/>
      <c r="G99" s="411"/>
      <c r="I99" s="429" t="s">
        <v>70</v>
      </c>
      <c r="J99" s="430"/>
      <c r="K99" s="431"/>
      <c r="L99" s="362"/>
    </row>
    <row r="100" spans="3:12" ht="350.25" customHeight="1" thickBot="1" x14ac:dyDescent="0.25">
      <c r="C100" s="434"/>
      <c r="D100" s="435"/>
      <c r="E100" s="435"/>
      <c r="F100" s="435"/>
      <c r="G100" s="436"/>
      <c r="I100" s="434"/>
      <c r="J100" s="435"/>
      <c r="K100" s="436"/>
      <c r="L100" s="363"/>
    </row>
    <row r="101" spans="3:12" ht="34.5" customHeight="1" x14ac:dyDescent="0.25">
      <c r="C101" s="343"/>
      <c r="D101" s="344"/>
      <c r="E101" s="344"/>
      <c r="F101" s="344"/>
      <c r="G101" s="344"/>
    </row>
    <row r="102" spans="3:12" x14ac:dyDescent="0.2">
      <c r="D102" s="364"/>
      <c r="E102" s="364"/>
    </row>
  </sheetData>
  <mergeCells count="54">
    <mergeCell ref="C66:D66"/>
    <mergeCell ref="H9:I9"/>
    <mergeCell ref="C14:D14"/>
    <mergeCell ref="C7:D7"/>
    <mergeCell ref="F7:I7"/>
    <mergeCell ref="F8:G8"/>
    <mergeCell ref="H8:I8"/>
    <mergeCell ref="C100:G100"/>
    <mergeCell ref="I100:K100"/>
    <mergeCell ref="D1:G1"/>
    <mergeCell ref="C50:D50"/>
    <mergeCell ref="C77:D77"/>
    <mergeCell ref="C84:G84"/>
    <mergeCell ref="C85:D85"/>
    <mergeCell ref="C86:E86"/>
    <mergeCell ref="H92:J92"/>
    <mergeCell ref="F51:I51"/>
    <mergeCell ref="F50:I50"/>
    <mergeCell ref="F52:I52"/>
    <mergeCell ref="C65:D65"/>
    <mergeCell ref="F53:I53"/>
    <mergeCell ref="F54:I54"/>
    <mergeCell ref="F9:G9"/>
    <mergeCell ref="C92:F92"/>
    <mergeCell ref="C99:G99"/>
    <mergeCell ref="F56:I56"/>
    <mergeCell ref="F57:I57"/>
    <mergeCell ref="F58:I58"/>
    <mergeCell ref="F60:I60"/>
    <mergeCell ref="F61:I61"/>
    <mergeCell ref="F67:I67"/>
    <mergeCell ref="F62:I62"/>
    <mergeCell ref="F63:I63"/>
    <mergeCell ref="F64:I64"/>
    <mergeCell ref="F65:I65"/>
    <mergeCell ref="F66:I66"/>
    <mergeCell ref="C70:D70"/>
    <mergeCell ref="I99:K99"/>
    <mergeCell ref="F70:I70"/>
    <mergeCell ref="F71:I71"/>
    <mergeCell ref="F72:I72"/>
    <mergeCell ref="F74:I74"/>
    <mergeCell ref="H88:J88"/>
    <mergeCell ref="H89:J89"/>
    <mergeCell ref="H90:J90"/>
    <mergeCell ref="H91:J91"/>
    <mergeCell ref="C74:D74"/>
    <mergeCell ref="H84:J84"/>
    <mergeCell ref="H85:J85"/>
    <mergeCell ref="H86:J86"/>
    <mergeCell ref="H87:J87"/>
    <mergeCell ref="C87:E87"/>
    <mergeCell ref="C88:D88"/>
    <mergeCell ref="C91:F91"/>
  </mergeCells>
  <conditionalFormatting sqref="H8:I8">
    <cfRule type="cellIs" dxfId="1" priority="1" operator="equal">
      <formula>"Anspruch gegeben"</formula>
    </cfRule>
    <cfRule type="cellIs" dxfId="0" priority="2" operator="equal">
      <formula>"kein Anspruch"</formula>
    </cfRule>
  </conditionalFormatting>
  <dataValidations count="1">
    <dataValidation type="list" allowBlank="1" showInputMessage="1" showErrorMessage="1" sqref="D96">
      <formula1>"einverstanden"</formula1>
    </dataValidation>
  </dataValidations>
  <pageMargins left="0.70866141732283472" right="0.70866141732283472" top="0.78740157480314965" bottom="0.78740157480314965" header="0.31496062992125984" footer="0.31496062992125984"/>
  <pageSetup paperSize="9" scale="4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zoomScaleNormal="100" workbookViewId="0">
      <selection activeCell="C5" sqref="C5"/>
    </sheetView>
  </sheetViews>
  <sheetFormatPr baseColWidth="10" defaultRowHeight="14.25" x14ac:dyDescent="0.2"/>
  <cols>
    <col min="1" max="1" width="3.125" customWidth="1"/>
    <col min="3" max="3" width="26" customWidth="1"/>
    <col min="4" max="4" width="11.75" customWidth="1"/>
    <col min="5" max="5" width="12" customWidth="1"/>
    <col min="6" max="6" width="12.5" customWidth="1"/>
    <col min="7" max="7" width="10.375" customWidth="1"/>
    <col min="8" max="8" width="6.75" customWidth="1"/>
    <col min="9" max="9" width="11.125" bestFit="1" customWidth="1"/>
    <col min="10" max="10" width="10.875" customWidth="1"/>
    <col min="11" max="11" width="6.625" customWidth="1"/>
    <col min="12" max="12" width="11.125" bestFit="1" customWidth="1"/>
    <col min="13" max="13" width="9.625" customWidth="1"/>
    <col min="14" max="14" width="6" customWidth="1"/>
    <col min="15" max="15" width="11.125" bestFit="1" customWidth="1"/>
    <col min="16" max="16" width="9.875" customWidth="1"/>
    <col min="17" max="17" width="6.5" customWidth="1"/>
    <col min="18" max="18" width="11.625" customWidth="1"/>
    <col min="20" max="20" width="13.875" customWidth="1"/>
  </cols>
  <sheetData>
    <row r="1" spans="1:20" x14ac:dyDescent="0.2">
      <c r="A1" t="s">
        <v>71</v>
      </c>
    </row>
    <row r="2" spans="1:20" ht="15" x14ac:dyDescent="0.25">
      <c r="B2" s="24" t="s">
        <v>72</v>
      </c>
      <c r="C2" s="24"/>
      <c r="E2" s="25" t="str">
        <f>INTERN_Übersichtsblatt!I1</f>
        <v>Gesuchsteller</v>
      </c>
      <c r="F2" s="25" t="str">
        <f>INTERN_Übersichtsblatt!J1</f>
        <v>Name, Vorname, Wohnort</v>
      </c>
    </row>
    <row r="3" spans="1:20" x14ac:dyDescent="0.2">
      <c r="B3" t="s">
        <v>73</v>
      </c>
      <c r="E3" s="25" t="str">
        <f>INTERN_Übersichtsblatt!I2</f>
        <v>Dossier Nr.</v>
      </c>
      <c r="F3" s="26" t="str">
        <f>INTERN_Übersichtsblatt!J2</f>
        <v>2021-xxxx</v>
      </c>
    </row>
    <row r="4" spans="1:20" ht="15" thickBot="1" x14ac:dyDescent="0.25"/>
    <row r="5" spans="1:20" ht="26.25" customHeight="1" x14ac:dyDescent="0.2">
      <c r="B5" s="86" t="s">
        <v>157</v>
      </c>
      <c r="C5" s="87" t="s">
        <v>75</v>
      </c>
      <c r="D5" s="4"/>
      <c r="E5" s="4"/>
      <c r="F5" s="4"/>
    </row>
    <row r="6" spans="1:20" ht="26.25" customHeight="1" thickBot="1" x14ac:dyDescent="0.25">
      <c r="B6" s="183" t="s">
        <v>74</v>
      </c>
      <c r="C6" s="184" t="s">
        <v>158</v>
      </c>
      <c r="D6" s="4"/>
      <c r="E6" s="4"/>
      <c r="F6" s="4"/>
    </row>
    <row r="7" spans="1:20" ht="39.75" customHeight="1" thickBot="1" x14ac:dyDescent="0.25">
      <c r="B7" s="78" t="s">
        <v>149</v>
      </c>
      <c r="C7" s="88" t="str">
        <f>IF('Angaben Selbständigerwerbende'!G59=0,"nein","ja")</f>
        <v>nein</v>
      </c>
      <c r="D7" s="4"/>
      <c r="E7" s="4"/>
      <c r="F7" s="4"/>
    </row>
    <row r="10" spans="1:20" x14ac:dyDescent="0.2">
      <c r="B10" s="479" t="s">
        <v>64</v>
      </c>
      <c r="C10" s="482" t="s">
        <v>76</v>
      </c>
      <c r="D10" s="479" t="s">
        <v>77</v>
      </c>
      <c r="E10" s="479" t="s">
        <v>78</v>
      </c>
      <c r="F10" s="479" t="s">
        <v>79</v>
      </c>
      <c r="G10" s="473" t="s">
        <v>35</v>
      </c>
      <c r="H10" s="474"/>
      <c r="I10" s="475"/>
      <c r="J10" s="473" t="s">
        <v>80</v>
      </c>
      <c r="K10" s="474"/>
      <c r="L10" s="475"/>
      <c r="M10" s="473" t="s">
        <v>81</v>
      </c>
      <c r="N10" s="474"/>
      <c r="O10" s="475"/>
      <c r="P10" s="473" t="s">
        <v>82</v>
      </c>
      <c r="Q10" s="474"/>
      <c r="R10" s="475"/>
      <c r="S10" s="476" t="s">
        <v>83</v>
      </c>
      <c r="T10" s="476" t="s">
        <v>84</v>
      </c>
    </row>
    <row r="11" spans="1:20" x14ac:dyDescent="0.2">
      <c r="B11" s="480"/>
      <c r="C11" s="483"/>
      <c r="D11" s="480"/>
      <c r="E11" s="480"/>
      <c r="F11" s="480"/>
      <c r="G11" s="485" t="s">
        <v>85</v>
      </c>
      <c r="H11" s="486"/>
      <c r="I11" s="27">
        <v>0.15</v>
      </c>
      <c r="J11" s="485" t="s">
        <v>85</v>
      </c>
      <c r="K11" s="486"/>
      <c r="L11" s="27">
        <v>0.3</v>
      </c>
      <c r="M11" s="485" t="s">
        <v>85</v>
      </c>
      <c r="N11" s="486"/>
      <c r="O11" s="27">
        <v>0.25</v>
      </c>
      <c r="P11" s="485" t="s">
        <v>85</v>
      </c>
      <c r="Q11" s="486"/>
      <c r="R11" s="27">
        <v>0.25</v>
      </c>
      <c r="S11" s="477"/>
      <c r="T11" s="477"/>
    </row>
    <row r="12" spans="1:20" x14ac:dyDescent="0.2">
      <c r="B12" s="481"/>
      <c r="C12" s="484" t="s">
        <v>76</v>
      </c>
      <c r="D12" s="481"/>
      <c r="E12" s="481"/>
      <c r="F12" s="481"/>
      <c r="G12" s="28" t="s">
        <v>86</v>
      </c>
      <c r="H12" s="29" t="s">
        <v>87</v>
      </c>
      <c r="I12" s="30" t="s">
        <v>65</v>
      </c>
      <c r="J12" s="28" t="s">
        <v>86</v>
      </c>
      <c r="K12" s="29" t="s">
        <v>87</v>
      </c>
      <c r="L12" s="30" t="s">
        <v>65</v>
      </c>
      <c r="M12" s="28" t="s">
        <v>86</v>
      </c>
      <c r="N12" s="29" t="s">
        <v>87</v>
      </c>
      <c r="O12" s="30" t="s">
        <v>65</v>
      </c>
      <c r="P12" s="28" t="s">
        <v>86</v>
      </c>
      <c r="Q12" s="29" t="s">
        <v>87</v>
      </c>
      <c r="R12" s="30" t="s">
        <v>65</v>
      </c>
      <c r="S12" s="478"/>
      <c r="T12" s="478"/>
    </row>
    <row r="13" spans="1:20" x14ac:dyDescent="0.2">
      <c r="B13" s="31"/>
      <c r="C13" s="32"/>
      <c r="D13" s="33"/>
      <c r="E13" s="34"/>
      <c r="F13" s="34"/>
      <c r="G13" s="35"/>
      <c r="H13" s="36"/>
      <c r="I13" s="37">
        <f>IF(G13="",0,SUM(G13*H13))</f>
        <v>0</v>
      </c>
      <c r="J13" s="35"/>
      <c r="K13" s="36"/>
      <c r="L13" s="37">
        <f>IF(J13="",0,SUM(J13*K13))</f>
        <v>0</v>
      </c>
      <c r="M13" s="35"/>
      <c r="N13" s="36"/>
      <c r="O13" s="37">
        <f>IF(M13="",0,SUM(M13*N13))</f>
        <v>0</v>
      </c>
      <c r="P13" s="35"/>
      <c r="Q13" s="38"/>
      <c r="R13" s="37">
        <f>IF(P13="",0,SUM(P13*Q13))</f>
        <v>0</v>
      </c>
      <c r="S13" s="39" t="s">
        <v>110</v>
      </c>
      <c r="T13" s="39">
        <f>IF(S13="ja",SUM((D13+E13+F13+I13+L13+O13+R13)*0.1),"")</f>
        <v>0</v>
      </c>
    </row>
    <row r="14" spans="1:20" x14ac:dyDescent="0.2">
      <c r="B14" s="31"/>
      <c r="C14" s="32"/>
      <c r="D14" s="33"/>
      <c r="E14" s="34"/>
      <c r="F14" s="34"/>
      <c r="G14" s="35"/>
      <c r="H14" s="36"/>
      <c r="I14" s="37">
        <f t="shared" ref="I14:I32" si="0">IF(G14="",0,SUM(G14*H14))</f>
        <v>0</v>
      </c>
      <c r="J14" s="35"/>
      <c r="K14" s="36"/>
      <c r="L14" s="37">
        <f t="shared" ref="L14:L32" si="1">IF(J14="",0,SUM(J14*K14))</f>
        <v>0</v>
      </c>
      <c r="M14" s="35"/>
      <c r="N14" s="36"/>
      <c r="O14" s="37">
        <f t="shared" ref="O14:O32" si="2">IF(M14="",0,SUM(M14*N14))</f>
        <v>0</v>
      </c>
      <c r="P14" s="35"/>
      <c r="Q14" s="38"/>
      <c r="R14" s="37">
        <f t="shared" ref="R14:R32" si="3">IF(P14="",0,SUM(P14*Q14))</f>
        <v>0</v>
      </c>
      <c r="S14" s="39" t="s">
        <v>110</v>
      </c>
      <c r="T14" s="39">
        <f t="shared" ref="T14:T32" si="4">IF(S14="ja",SUM((D14+E14+F14+I14+L14+O14+R14)*0.1),"")</f>
        <v>0</v>
      </c>
    </row>
    <row r="15" spans="1:20" x14ac:dyDescent="0.2">
      <c r="B15" s="31"/>
      <c r="C15" s="32"/>
      <c r="D15" s="33"/>
      <c r="E15" s="34"/>
      <c r="F15" s="34"/>
      <c r="G15" s="35"/>
      <c r="H15" s="36"/>
      <c r="I15" s="37">
        <f t="shared" si="0"/>
        <v>0</v>
      </c>
      <c r="J15" s="35"/>
      <c r="K15" s="36"/>
      <c r="L15" s="37">
        <f t="shared" si="1"/>
        <v>0</v>
      </c>
      <c r="M15" s="35"/>
      <c r="N15" s="36"/>
      <c r="O15" s="37">
        <f t="shared" si="2"/>
        <v>0</v>
      </c>
      <c r="P15" s="35"/>
      <c r="Q15" s="38"/>
      <c r="R15" s="37">
        <f t="shared" si="3"/>
        <v>0</v>
      </c>
      <c r="S15" s="39" t="s">
        <v>110</v>
      </c>
      <c r="T15" s="39">
        <f t="shared" si="4"/>
        <v>0</v>
      </c>
    </row>
    <row r="16" spans="1:20" x14ac:dyDescent="0.2">
      <c r="B16" s="31"/>
      <c r="C16" s="32"/>
      <c r="D16" s="33"/>
      <c r="E16" s="34"/>
      <c r="F16" s="34"/>
      <c r="G16" s="35"/>
      <c r="H16" s="36"/>
      <c r="I16" s="37">
        <f t="shared" si="0"/>
        <v>0</v>
      </c>
      <c r="J16" s="35"/>
      <c r="K16" s="36"/>
      <c r="L16" s="37">
        <f t="shared" si="1"/>
        <v>0</v>
      </c>
      <c r="M16" s="35"/>
      <c r="N16" s="36"/>
      <c r="O16" s="37">
        <f t="shared" si="2"/>
        <v>0</v>
      </c>
      <c r="P16" s="35"/>
      <c r="Q16" s="38"/>
      <c r="R16" s="37">
        <f t="shared" si="3"/>
        <v>0</v>
      </c>
      <c r="S16" s="39" t="s">
        <v>110</v>
      </c>
      <c r="T16" s="39">
        <f t="shared" si="4"/>
        <v>0</v>
      </c>
    </row>
    <row r="17" spans="2:20" x14ac:dyDescent="0.2">
      <c r="B17" s="31"/>
      <c r="C17" s="32"/>
      <c r="D17" s="33"/>
      <c r="E17" s="34"/>
      <c r="F17" s="34"/>
      <c r="G17" s="35"/>
      <c r="H17" s="36"/>
      <c r="I17" s="37">
        <f t="shared" si="0"/>
        <v>0</v>
      </c>
      <c r="J17" s="35"/>
      <c r="K17" s="36"/>
      <c r="L17" s="37">
        <f t="shared" si="1"/>
        <v>0</v>
      </c>
      <c r="M17" s="35"/>
      <c r="N17" s="36"/>
      <c r="O17" s="37">
        <f t="shared" si="2"/>
        <v>0</v>
      </c>
      <c r="P17" s="35"/>
      <c r="Q17" s="38"/>
      <c r="R17" s="37">
        <f t="shared" si="3"/>
        <v>0</v>
      </c>
      <c r="S17" s="39" t="s">
        <v>110</v>
      </c>
      <c r="T17" s="39">
        <f t="shared" si="4"/>
        <v>0</v>
      </c>
    </row>
    <row r="18" spans="2:20" x14ac:dyDescent="0.2">
      <c r="B18" s="31"/>
      <c r="C18" s="32"/>
      <c r="D18" s="33"/>
      <c r="E18" s="34"/>
      <c r="F18" s="34"/>
      <c r="G18" s="35"/>
      <c r="H18" s="36"/>
      <c r="I18" s="37">
        <f t="shared" ref="I18:I25" si="5">IF(G18="",0,SUM(G18*H18))</f>
        <v>0</v>
      </c>
      <c r="J18" s="35"/>
      <c r="K18" s="36"/>
      <c r="L18" s="37">
        <f t="shared" ref="L18:L25" si="6">IF(J18="",0,SUM(J18*K18))</f>
        <v>0</v>
      </c>
      <c r="M18" s="35"/>
      <c r="N18" s="36"/>
      <c r="O18" s="37">
        <f t="shared" ref="O18:O25" si="7">IF(M18="",0,SUM(M18*N18))</f>
        <v>0</v>
      </c>
      <c r="P18" s="35"/>
      <c r="Q18" s="38"/>
      <c r="R18" s="37">
        <f t="shared" ref="R18:R25" si="8">IF(P18="",0,SUM(P18*Q18))</f>
        <v>0</v>
      </c>
      <c r="S18" s="39" t="s">
        <v>110</v>
      </c>
      <c r="T18" s="39">
        <f t="shared" ref="T18:T25" si="9">IF(S18="ja",SUM((D18+E18+F18+I18+L18+O18+R18)*0.1),"")</f>
        <v>0</v>
      </c>
    </row>
    <row r="19" spans="2:20" x14ac:dyDescent="0.2">
      <c r="B19" s="31"/>
      <c r="C19" s="32"/>
      <c r="D19" s="33"/>
      <c r="E19" s="34"/>
      <c r="F19" s="34"/>
      <c r="G19" s="35"/>
      <c r="H19" s="36"/>
      <c r="I19" s="37">
        <f t="shared" si="5"/>
        <v>0</v>
      </c>
      <c r="J19" s="35"/>
      <c r="K19" s="36"/>
      <c r="L19" s="37">
        <f t="shared" si="6"/>
        <v>0</v>
      </c>
      <c r="M19" s="35"/>
      <c r="N19" s="36"/>
      <c r="O19" s="37">
        <f t="shared" si="7"/>
        <v>0</v>
      </c>
      <c r="P19" s="35"/>
      <c r="Q19" s="38"/>
      <c r="R19" s="37">
        <f t="shared" si="8"/>
        <v>0</v>
      </c>
      <c r="S19" s="39" t="s">
        <v>110</v>
      </c>
      <c r="T19" s="39">
        <f t="shared" si="9"/>
        <v>0</v>
      </c>
    </row>
    <row r="20" spans="2:20" x14ac:dyDescent="0.2">
      <c r="B20" s="31"/>
      <c r="C20" s="32"/>
      <c r="D20" s="33"/>
      <c r="E20" s="34"/>
      <c r="F20" s="34"/>
      <c r="G20" s="35"/>
      <c r="H20" s="36"/>
      <c r="I20" s="37">
        <f t="shared" si="5"/>
        <v>0</v>
      </c>
      <c r="J20" s="35"/>
      <c r="K20" s="36"/>
      <c r="L20" s="37">
        <f t="shared" si="6"/>
        <v>0</v>
      </c>
      <c r="M20" s="35"/>
      <c r="N20" s="36"/>
      <c r="O20" s="37">
        <f t="shared" si="7"/>
        <v>0</v>
      </c>
      <c r="P20" s="35"/>
      <c r="Q20" s="38"/>
      <c r="R20" s="37">
        <f t="shared" si="8"/>
        <v>0</v>
      </c>
      <c r="S20" s="39" t="s">
        <v>110</v>
      </c>
      <c r="T20" s="39">
        <f t="shared" si="9"/>
        <v>0</v>
      </c>
    </row>
    <row r="21" spans="2:20" x14ac:dyDescent="0.2">
      <c r="B21" s="31"/>
      <c r="C21" s="32"/>
      <c r="D21" s="33"/>
      <c r="E21" s="34"/>
      <c r="F21" s="34"/>
      <c r="G21" s="35"/>
      <c r="H21" s="36"/>
      <c r="I21" s="37">
        <f t="shared" si="5"/>
        <v>0</v>
      </c>
      <c r="J21" s="35"/>
      <c r="K21" s="36"/>
      <c r="L21" s="37">
        <f t="shared" si="6"/>
        <v>0</v>
      </c>
      <c r="M21" s="35"/>
      <c r="N21" s="36"/>
      <c r="O21" s="37">
        <f t="shared" si="7"/>
        <v>0</v>
      </c>
      <c r="P21" s="35"/>
      <c r="Q21" s="38"/>
      <c r="R21" s="37">
        <f t="shared" si="8"/>
        <v>0</v>
      </c>
      <c r="S21" s="39" t="s">
        <v>110</v>
      </c>
      <c r="T21" s="39">
        <f t="shared" si="9"/>
        <v>0</v>
      </c>
    </row>
    <row r="22" spans="2:20" x14ac:dyDescent="0.2">
      <c r="B22" s="31"/>
      <c r="C22" s="32"/>
      <c r="D22" s="33"/>
      <c r="E22" s="34"/>
      <c r="F22" s="34"/>
      <c r="G22" s="35"/>
      <c r="H22" s="36"/>
      <c r="I22" s="37">
        <f t="shared" si="5"/>
        <v>0</v>
      </c>
      <c r="J22" s="35"/>
      <c r="K22" s="36"/>
      <c r="L22" s="37">
        <f t="shared" si="6"/>
        <v>0</v>
      </c>
      <c r="M22" s="35"/>
      <c r="N22" s="36"/>
      <c r="O22" s="37">
        <f t="shared" si="7"/>
        <v>0</v>
      </c>
      <c r="P22" s="35"/>
      <c r="Q22" s="38"/>
      <c r="R22" s="37">
        <f t="shared" si="8"/>
        <v>0</v>
      </c>
      <c r="S22" s="39" t="s">
        <v>110</v>
      </c>
      <c r="T22" s="39">
        <f t="shared" si="9"/>
        <v>0</v>
      </c>
    </row>
    <row r="23" spans="2:20" x14ac:dyDescent="0.2">
      <c r="B23" s="31"/>
      <c r="C23" s="32"/>
      <c r="D23" s="33"/>
      <c r="E23" s="34"/>
      <c r="F23" s="34"/>
      <c r="G23" s="35"/>
      <c r="H23" s="36"/>
      <c r="I23" s="37">
        <f t="shared" si="5"/>
        <v>0</v>
      </c>
      <c r="J23" s="35"/>
      <c r="K23" s="36"/>
      <c r="L23" s="37">
        <f t="shared" si="6"/>
        <v>0</v>
      </c>
      <c r="M23" s="35"/>
      <c r="N23" s="36"/>
      <c r="O23" s="37">
        <f t="shared" si="7"/>
        <v>0</v>
      </c>
      <c r="P23" s="35"/>
      <c r="Q23" s="38"/>
      <c r="R23" s="37">
        <f t="shared" si="8"/>
        <v>0</v>
      </c>
      <c r="S23" s="39" t="s">
        <v>110</v>
      </c>
      <c r="T23" s="39">
        <f t="shared" si="9"/>
        <v>0</v>
      </c>
    </row>
    <row r="24" spans="2:20" x14ac:dyDescent="0.2">
      <c r="B24" s="31"/>
      <c r="C24" s="32"/>
      <c r="D24" s="33"/>
      <c r="E24" s="34"/>
      <c r="F24" s="34"/>
      <c r="G24" s="35"/>
      <c r="H24" s="36"/>
      <c r="I24" s="37">
        <f t="shared" si="5"/>
        <v>0</v>
      </c>
      <c r="J24" s="35"/>
      <c r="K24" s="36"/>
      <c r="L24" s="37">
        <f t="shared" si="6"/>
        <v>0</v>
      </c>
      <c r="M24" s="35"/>
      <c r="N24" s="36"/>
      <c r="O24" s="37">
        <f t="shared" si="7"/>
        <v>0</v>
      </c>
      <c r="P24" s="35"/>
      <c r="Q24" s="38"/>
      <c r="R24" s="37">
        <f t="shared" si="8"/>
        <v>0</v>
      </c>
      <c r="S24" s="39" t="s">
        <v>110</v>
      </c>
      <c r="T24" s="39">
        <f t="shared" si="9"/>
        <v>0</v>
      </c>
    </row>
    <row r="25" spans="2:20" x14ac:dyDescent="0.2">
      <c r="B25" s="31"/>
      <c r="C25" s="32"/>
      <c r="D25" s="33"/>
      <c r="E25" s="34"/>
      <c r="F25" s="34"/>
      <c r="G25" s="35"/>
      <c r="H25" s="36"/>
      <c r="I25" s="37">
        <f t="shared" si="5"/>
        <v>0</v>
      </c>
      <c r="J25" s="35"/>
      <c r="K25" s="36"/>
      <c r="L25" s="37">
        <f t="shared" si="6"/>
        <v>0</v>
      </c>
      <c r="M25" s="35"/>
      <c r="N25" s="36"/>
      <c r="O25" s="37">
        <f t="shared" si="7"/>
        <v>0</v>
      </c>
      <c r="P25" s="35"/>
      <c r="Q25" s="38"/>
      <c r="R25" s="37">
        <f t="shared" si="8"/>
        <v>0</v>
      </c>
      <c r="S25" s="39" t="s">
        <v>110</v>
      </c>
      <c r="T25" s="39">
        <f t="shared" si="9"/>
        <v>0</v>
      </c>
    </row>
    <row r="26" spans="2:20" x14ac:dyDescent="0.2">
      <c r="B26" s="31"/>
      <c r="C26" s="32"/>
      <c r="D26" s="33"/>
      <c r="E26" s="34"/>
      <c r="F26" s="34"/>
      <c r="G26" s="35"/>
      <c r="H26" s="36"/>
      <c r="I26" s="37">
        <f t="shared" si="0"/>
        <v>0</v>
      </c>
      <c r="J26" s="35"/>
      <c r="K26" s="36"/>
      <c r="L26" s="37">
        <f t="shared" si="1"/>
        <v>0</v>
      </c>
      <c r="M26" s="35"/>
      <c r="N26" s="36"/>
      <c r="O26" s="37">
        <f t="shared" si="2"/>
        <v>0</v>
      </c>
      <c r="P26" s="35"/>
      <c r="Q26" s="38"/>
      <c r="R26" s="37">
        <f t="shared" si="3"/>
        <v>0</v>
      </c>
      <c r="S26" s="39" t="s">
        <v>110</v>
      </c>
      <c r="T26" s="39">
        <f t="shared" si="4"/>
        <v>0</v>
      </c>
    </row>
    <row r="27" spans="2:20" x14ac:dyDescent="0.2">
      <c r="B27" s="31"/>
      <c r="C27" s="32"/>
      <c r="D27" s="33"/>
      <c r="E27" s="34"/>
      <c r="F27" s="34"/>
      <c r="G27" s="35"/>
      <c r="H27" s="36"/>
      <c r="I27" s="37">
        <f t="shared" si="0"/>
        <v>0</v>
      </c>
      <c r="J27" s="35"/>
      <c r="K27" s="36"/>
      <c r="L27" s="37">
        <f t="shared" si="1"/>
        <v>0</v>
      </c>
      <c r="M27" s="35"/>
      <c r="N27" s="36"/>
      <c r="O27" s="37">
        <f t="shared" si="2"/>
        <v>0</v>
      </c>
      <c r="P27" s="35"/>
      <c r="Q27" s="38"/>
      <c r="R27" s="37">
        <f t="shared" si="3"/>
        <v>0</v>
      </c>
      <c r="S27" s="39" t="s">
        <v>110</v>
      </c>
      <c r="T27" s="39">
        <f t="shared" si="4"/>
        <v>0</v>
      </c>
    </row>
    <row r="28" spans="2:20" x14ac:dyDescent="0.2">
      <c r="B28" s="31"/>
      <c r="C28" s="32"/>
      <c r="D28" s="33"/>
      <c r="E28" s="34"/>
      <c r="F28" s="34"/>
      <c r="G28" s="35"/>
      <c r="H28" s="36"/>
      <c r="I28" s="37">
        <f t="shared" si="0"/>
        <v>0</v>
      </c>
      <c r="J28" s="35"/>
      <c r="K28" s="36"/>
      <c r="L28" s="37">
        <f t="shared" si="1"/>
        <v>0</v>
      </c>
      <c r="M28" s="35"/>
      <c r="N28" s="36"/>
      <c r="O28" s="37">
        <f t="shared" si="2"/>
        <v>0</v>
      </c>
      <c r="P28" s="35"/>
      <c r="Q28" s="38"/>
      <c r="R28" s="37">
        <f t="shared" si="3"/>
        <v>0</v>
      </c>
      <c r="S28" s="39" t="s">
        <v>110</v>
      </c>
      <c r="T28" s="39">
        <f t="shared" si="4"/>
        <v>0</v>
      </c>
    </row>
    <row r="29" spans="2:20" x14ac:dyDescent="0.2">
      <c r="B29" s="31"/>
      <c r="C29" s="32"/>
      <c r="D29" s="33"/>
      <c r="E29" s="34"/>
      <c r="F29" s="34"/>
      <c r="G29" s="35"/>
      <c r="H29" s="36"/>
      <c r="I29" s="37">
        <f t="shared" si="0"/>
        <v>0</v>
      </c>
      <c r="J29" s="35"/>
      <c r="K29" s="36"/>
      <c r="L29" s="37">
        <f t="shared" si="1"/>
        <v>0</v>
      </c>
      <c r="M29" s="35"/>
      <c r="N29" s="36"/>
      <c r="O29" s="37">
        <f t="shared" si="2"/>
        <v>0</v>
      </c>
      <c r="P29" s="35"/>
      <c r="Q29" s="38"/>
      <c r="R29" s="37">
        <f t="shared" si="3"/>
        <v>0</v>
      </c>
      <c r="S29" s="39" t="s">
        <v>110</v>
      </c>
      <c r="T29" s="39">
        <f t="shared" si="4"/>
        <v>0</v>
      </c>
    </row>
    <row r="30" spans="2:20" x14ac:dyDescent="0.2">
      <c r="B30" s="31"/>
      <c r="C30" s="32"/>
      <c r="D30" s="33"/>
      <c r="E30" s="34"/>
      <c r="F30" s="34"/>
      <c r="G30" s="35"/>
      <c r="H30" s="36"/>
      <c r="I30" s="37">
        <f t="shared" si="0"/>
        <v>0</v>
      </c>
      <c r="J30" s="35"/>
      <c r="K30" s="36"/>
      <c r="L30" s="37">
        <f t="shared" si="1"/>
        <v>0</v>
      </c>
      <c r="M30" s="35"/>
      <c r="N30" s="36"/>
      <c r="O30" s="37">
        <f t="shared" si="2"/>
        <v>0</v>
      </c>
      <c r="P30" s="35"/>
      <c r="Q30" s="38"/>
      <c r="R30" s="37">
        <f t="shared" si="3"/>
        <v>0</v>
      </c>
      <c r="S30" s="39" t="s">
        <v>110</v>
      </c>
      <c r="T30" s="39">
        <f t="shared" si="4"/>
        <v>0</v>
      </c>
    </row>
    <row r="31" spans="2:20" x14ac:dyDescent="0.2">
      <c r="B31" s="31"/>
      <c r="C31" s="32"/>
      <c r="D31" s="33"/>
      <c r="E31" s="34"/>
      <c r="F31" s="34"/>
      <c r="G31" s="35"/>
      <c r="H31" s="36"/>
      <c r="I31" s="37">
        <f t="shared" si="0"/>
        <v>0</v>
      </c>
      <c r="J31" s="35"/>
      <c r="K31" s="36"/>
      <c r="L31" s="37">
        <f t="shared" si="1"/>
        <v>0</v>
      </c>
      <c r="M31" s="35"/>
      <c r="N31" s="36"/>
      <c r="O31" s="37">
        <f t="shared" si="2"/>
        <v>0</v>
      </c>
      <c r="P31" s="35"/>
      <c r="Q31" s="38"/>
      <c r="R31" s="37">
        <f t="shared" si="3"/>
        <v>0</v>
      </c>
      <c r="S31" s="39" t="s">
        <v>110</v>
      </c>
      <c r="T31" s="39">
        <f t="shared" si="4"/>
        <v>0</v>
      </c>
    </row>
    <row r="32" spans="2:20" x14ac:dyDescent="0.2">
      <c r="B32" s="31"/>
      <c r="C32" s="32"/>
      <c r="D32" s="33"/>
      <c r="E32" s="34"/>
      <c r="F32" s="34"/>
      <c r="G32" s="40"/>
      <c r="H32" s="29"/>
      <c r="I32" s="37">
        <f t="shared" si="0"/>
        <v>0</v>
      </c>
      <c r="J32" s="35"/>
      <c r="K32" s="29"/>
      <c r="L32" s="37">
        <f t="shared" si="1"/>
        <v>0</v>
      </c>
      <c r="M32" s="35"/>
      <c r="N32" s="29"/>
      <c r="O32" s="37">
        <f t="shared" si="2"/>
        <v>0</v>
      </c>
      <c r="P32" s="35"/>
      <c r="Q32" s="38"/>
      <c r="R32" s="37">
        <f t="shared" si="3"/>
        <v>0</v>
      </c>
      <c r="S32" s="39" t="s">
        <v>110</v>
      </c>
      <c r="T32" s="39">
        <f t="shared" si="4"/>
        <v>0</v>
      </c>
    </row>
    <row r="33" spans="2:20" ht="15" thickBot="1" x14ac:dyDescent="0.25">
      <c r="B33" s="41"/>
      <c r="C33" s="41"/>
      <c r="D33" s="42">
        <f>SUM(D13:D32)</f>
        <v>0</v>
      </c>
      <c r="E33" s="42">
        <f>SUM(E13:E32)</f>
        <v>0</v>
      </c>
      <c r="F33" s="42">
        <f>SUM(F13:F32)</f>
        <v>0</v>
      </c>
      <c r="G33" s="43">
        <f>SUM(G13:G32)</f>
        <v>0</v>
      </c>
      <c r="H33" s="44"/>
      <c r="I33" s="45">
        <f>SUM(I13:I32)</f>
        <v>0</v>
      </c>
      <c r="J33" s="43">
        <f>SUM(J13:J32)</f>
        <v>0</v>
      </c>
      <c r="K33" s="44"/>
      <c r="L33" s="45">
        <f>SUM(L13:L32)</f>
        <v>0</v>
      </c>
      <c r="M33" s="46">
        <f>SUM(M13:M32)</f>
        <v>0</v>
      </c>
      <c r="N33" s="44"/>
      <c r="O33" s="45">
        <f>SUM(O13:O32)</f>
        <v>0</v>
      </c>
      <c r="P33" s="43">
        <f>SUM(P13:P32)</f>
        <v>0</v>
      </c>
      <c r="Q33" s="44"/>
      <c r="R33" s="45">
        <f>SUM(R13:R32)</f>
        <v>0</v>
      </c>
      <c r="S33" s="47"/>
      <c r="T33" s="47">
        <f>SUM(T13:T32)</f>
        <v>0</v>
      </c>
    </row>
    <row r="34" spans="2:20" ht="15" thickTop="1" x14ac:dyDescent="0.2"/>
    <row r="35" spans="2:20" ht="15" thickBot="1" x14ac:dyDescent="0.25"/>
    <row r="36" spans="2:20" x14ac:dyDescent="0.2">
      <c r="B36" s="48" t="s">
        <v>64</v>
      </c>
      <c r="C36" s="49" t="s">
        <v>89</v>
      </c>
      <c r="D36" s="50"/>
      <c r="E36" s="50"/>
      <c r="F36" s="51"/>
      <c r="G36" s="29" t="s">
        <v>86</v>
      </c>
      <c r="H36" s="29" t="s">
        <v>87</v>
      </c>
      <c r="I36" s="30" t="s">
        <v>65</v>
      </c>
      <c r="J36" s="28" t="s">
        <v>86</v>
      </c>
      <c r="K36" s="29" t="s">
        <v>87</v>
      </c>
      <c r="L36" s="30" t="s">
        <v>65</v>
      </c>
      <c r="M36" s="28" t="s">
        <v>86</v>
      </c>
      <c r="N36" s="29" t="s">
        <v>87</v>
      </c>
      <c r="O36" s="30" t="s">
        <v>65</v>
      </c>
      <c r="P36" s="28" t="s">
        <v>86</v>
      </c>
      <c r="Q36" s="29" t="s">
        <v>87</v>
      </c>
      <c r="R36" s="30" t="s">
        <v>65</v>
      </c>
    </row>
    <row r="37" spans="2:20" x14ac:dyDescent="0.2">
      <c r="B37" s="31"/>
      <c r="C37" s="52"/>
      <c r="D37" s="53"/>
      <c r="E37" s="53"/>
      <c r="F37" s="53"/>
      <c r="G37" s="54"/>
      <c r="H37" s="36"/>
      <c r="I37" s="37" t="str">
        <f t="shared" ref="I37" si="10">IF(G37="","",SUM(G37*H37))</f>
        <v/>
      </c>
      <c r="J37" s="54"/>
      <c r="K37" s="36"/>
      <c r="L37" s="37" t="str">
        <f t="shared" ref="L37:L48" si="11">IF(J37="","",SUM(J37*K37))</f>
        <v/>
      </c>
      <c r="M37" s="54"/>
      <c r="N37" s="36"/>
      <c r="O37" s="37"/>
      <c r="P37" s="54"/>
      <c r="Q37" s="36"/>
      <c r="R37" s="37" t="str">
        <f t="shared" ref="R37:R48" si="12">IF(P37="","",SUM(P37*Q37))</f>
        <v/>
      </c>
    </row>
    <row r="38" spans="2:20" x14ac:dyDescent="0.2">
      <c r="B38" s="31"/>
      <c r="C38" s="52"/>
      <c r="D38" s="53"/>
      <c r="E38" s="53"/>
      <c r="F38" s="53"/>
      <c r="G38" s="54"/>
      <c r="H38" s="36"/>
      <c r="I38" s="37"/>
      <c r="J38" s="54"/>
      <c r="K38" s="36"/>
      <c r="L38" s="37" t="str">
        <f t="shared" si="11"/>
        <v/>
      </c>
      <c r="M38" s="54"/>
      <c r="N38" s="36"/>
      <c r="O38" s="37" t="str">
        <f t="shared" ref="O38:O48" si="13">IF(M38="","",SUM(M38*N38))</f>
        <v/>
      </c>
      <c r="P38" s="54"/>
      <c r="Q38" s="36"/>
      <c r="R38" s="37" t="str">
        <f t="shared" si="12"/>
        <v/>
      </c>
    </row>
    <row r="39" spans="2:20" x14ac:dyDescent="0.2">
      <c r="B39" s="31"/>
      <c r="C39" s="52"/>
      <c r="D39" s="53"/>
      <c r="E39" s="53"/>
      <c r="F39" s="53"/>
      <c r="G39" s="54"/>
      <c r="H39" s="36"/>
      <c r="I39" s="37" t="str">
        <f t="shared" ref="I39:I48" si="14">IF(G39="","",SUM(G39*H39))</f>
        <v/>
      </c>
      <c r="J39" s="54"/>
      <c r="K39" s="36"/>
      <c r="L39" s="37" t="str">
        <f t="shared" si="11"/>
        <v/>
      </c>
      <c r="M39" s="54"/>
      <c r="N39" s="36"/>
      <c r="O39" s="37" t="str">
        <f t="shared" si="13"/>
        <v/>
      </c>
      <c r="P39" s="54"/>
      <c r="Q39" s="36"/>
      <c r="R39" s="37" t="str">
        <f t="shared" si="12"/>
        <v/>
      </c>
    </row>
    <row r="40" spans="2:20" x14ac:dyDescent="0.2">
      <c r="B40" s="31"/>
      <c r="C40" s="52"/>
      <c r="D40" s="53"/>
      <c r="E40" s="53"/>
      <c r="F40" s="53"/>
      <c r="G40" s="54"/>
      <c r="H40" s="36"/>
      <c r="I40" s="37" t="str">
        <f t="shared" si="14"/>
        <v/>
      </c>
      <c r="J40" s="54"/>
      <c r="K40" s="36"/>
      <c r="L40" s="37" t="str">
        <f t="shared" si="11"/>
        <v/>
      </c>
      <c r="M40" s="54"/>
      <c r="N40" s="36"/>
      <c r="O40" s="37" t="str">
        <f t="shared" si="13"/>
        <v/>
      </c>
      <c r="P40" s="54"/>
      <c r="Q40" s="36"/>
      <c r="R40" s="37" t="str">
        <f t="shared" si="12"/>
        <v/>
      </c>
    </row>
    <row r="41" spans="2:20" x14ac:dyDescent="0.2">
      <c r="B41" s="31"/>
      <c r="C41" s="52"/>
      <c r="D41" s="53"/>
      <c r="E41" s="53"/>
      <c r="F41" s="53"/>
      <c r="G41" s="54"/>
      <c r="H41" s="36"/>
      <c r="I41" s="37" t="str">
        <f t="shared" si="14"/>
        <v/>
      </c>
      <c r="J41" s="54"/>
      <c r="K41" s="36"/>
      <c r="L41" s="37" t="str">
        <f t="shared" si="11"/>
        <v/>
      </c>
      <c r="M41" s="54"/>
      <c r="N41" s="36"/>
      <c r="O41" s="37" t="str">
        <f t="shared" si="13"/>
        <v/>
      </c>
      <c r="P41" s="54"/>
      <c r="Q41" s="36"/>
      <c r="R41" s="37" t="str">
        <f t="shared" si="12"/>
        <v/>
      </c>
    </row>
    <row r="42" spans="2:20" x14ac:dyDescent="0.2">
      <c r="B42" s="31"/>
      <c r="C42" s="52"/>
      <c r="D42" s="53"/>
      <c r="E42" s="53"/>
      <c r="F42" s="53"/>
      <c r="G42" s="54"/>
      <c r="H42" s="36"/>
      <c r="I42" s="37" t="str">
        <f t="shared" si="14"/>
        <v/>
      </c>
      <c r="J42" s="54"/>
      <c r="K42" s="36"/>
      <c r="L42" s="37" t="str">
        <f t="shared" si="11"/>
        <v/>
      </c>
      <c r="M42" s="54"/>
      <c r="N42" s="36"/>
      <c r="O42" s="37" t="str">
        <f t="shared" si="13"/>
        <v/>
      </c>
      <c r="P42" s="54"/>
      <c r="Q42" s="36"/>
      <c r="R42" s="37" t="str">
        <f t="shared" si="12"/>
        <v/>
      </c>
    </row>
    <row r="43" spans="2:20" x14ac:dyDescent="0.2">
      <c r="B43" s="31"/>
      <c r="C43" s="52"/>
      <c r="D43" s="53"/>
      <c r="E43" s="53"/>
      <c r="F43" s="53"/>
      <c r="G43" s="54"/>
      <c r="H43" s="36"/>
      <c r="I43" s="37" t="str">
        <f t="shared" si="14"/>
        <v/>
      </c>
      <c r="J43" s="54"/>
      <c r="K43" s="36"/>
      <c r="L43" s="37" t="str">
        <f t="shared" si="11"/>
        <v/>
      </c>
      <c r="M43" s="54"/>
      <c r="N43" s="36"/>
      <c r="O43" s="37" t="str">
        <f t="shared" si="13"/>
        <v/>
      </c>
      <c r="P43" s="54"/>
      <c r="Q43" s="36"/>
      <c r="R43" s="37" t="str">
        <f t="shared" si="12"/>
        <v/>
      </c>
    </row>
    <row r="44" spans="2:20" x14ac:dyDescent="0.2">
      <c r="B44" s="31"/>
      <c r="C44" s="52"/>
      <c r="D44" s="53"/>
      <c r="E44" s="53"/>
      <c r="F44" s="53"/>
      <c r="G44" s="54"/>
      <c r="H44" s="36"/>
      <c r="I44" s="37" t="str">
        <f t="shared" si="14"/>
        <v/>
      </c>
      <c r="J44" s="54"/>
      <c r="K44" s="36"/>
      <c r="L44" s="37" t="str">
        <f t="shared" si="11"/>
        <v/>
      </c>
      <c r="M44" s="54"/>
      <c r="N44" s="36"/>
      <c r="O44" s="37" t="str">
        <f t="shared" si="13"/>
        <v/>
      </c>
      <c r="P44" s="54"/>
      <c r="Q44" s="36"/>
      <c r="R44" s="37" t="str">
        <f t="shared" si="12"/>
        <v/>
      </c>
    </row>
    <row r="45" spans="2:20" x14ac:dyDescent="0.2">
      <c r="B45" s="31"/>
      <c r="C45" s="52"/>
      <c r="D45" s="53"/>
      <c r="E45" s="53"/>
      <c r="F45" s="53"/>
      <c r="G45" s="54"/>
      <c r="H45" s="36"/>
      <c r="I45" s="37" t="str">
        <f t="shared" si="14"/>
        <v/>
      </c>
      <c r="J45" s="54"/>
      <c r="K45" s="36"/>
      <c r="L45" s="37" t="str">
        <f t="shared" si="11"/>
        <v/>
      </c>
      <c r="M45" s="54"/>
      <c r="N45" s="36"/>
      <c r="O45" s="37" t="str">
        <f t="shared" si="13"/>
        <v/>
      </c>
      <c r="P45" s="54"/>
      <c r="Q45" s="36"/>
      <c r="R45" s="37" t="str">
        <f t="shared" si="12"/>
        <v/>
      </c>
    </row>
    <row r="46" spans="2:20" x14ac:dyDescent="0.2">
      <c r="B46" s="31"/>
      <c r="C46" s="52"/>
      <c r="D46" s="53"/>
      <c r="E46" s="53"/>
      <c r="F46" s="53"/>
      <c r="G46" s="54"/>
      <c r="H46" s="36"/>
      <c r="I46" s="37" t="str">
        <f t="shared" si="14"/>
        <v/>
      </c>
      <c r="J46" s="54"/>
      <c r="K46" s="36"/>
      <c r="L46" s="37" t="str">
        <f t="shared" si="11"/>
        <v/>
      </c>
      <c r="M46" s="54"/>
      <c r="N46" s="36"/>
      <c r="O46" s="37" t="str">
        <f t="shared" si="13"/>
        <v/>
      </c>
      <c r="P46" s="54"/>
      <c r="Q46" s="36"/>
      <c r="R46" s="37" t="str">
        <f t="shared" si="12"/>
        <v/>
      </c>
    </row>
    <row r="47" spans="2:20" x14ac:dyDescent="0.2">
      <c r="B47" s="31"/>
      <c r="C47" s="52"/>
      <c r="D47" s="53"/>
      <c r="E47" s="53"/>
      <c r="F47" s="53"/>
      <c r="G47" s="55"/>
      <c r="I47" s="37" t="str">
        <f t="shared" si="14"/>
        <v/>
      </c>
      <c r="J47" s="55"/>
      <c r="L47" s="37" t="str">
        <f t="shared" si="11"/>
        <v/>
      </c>
      <c r="M47" s="55"/>
      <c r="O47" s="37" t="str">
        <f t="shared" si="13"/>
        <v/>
      </c>
      <c r="P47" s="55"/>
      <c r="R47" s="37" t="str">
        <f t="shared" si="12"/>
        <v/>
      </c>
    </row>
    <row r="48" spans="2:20" x14ac:dyDescent="0.2">
      <c r="B48" s="31"/>
      <c r="C48" s="56"/>
      <c r="D48" s="57"/>
      <c r="E48" s="57"/>
      <c r="F48" s="57"/>
      <c r="G48" s="55"/>
      <c r="I48" s="37" t="str">
        <f t="shared" si="14"/>
        <v/>
      </c>
      <c r="J48" s="55"/>
      <c r="L48" s="37" t="str">
        <f t="shared" si="11"/>
        <v/>
      </c>
      <c r="M48" s="55"/>
      <c r="O48" s="37" t="str">
        <f t="shared" si="13"/>
        <v/>
      </c>
      <c r="P48" s="55"/>
      <c r="R48" s="37" t="str">
        <f t="shared" si="12"/>
        <v/>
      </c>
    </row>
    <row r="49" spans="2:18" ht="15" thickBot="1" x14ac:dyDescent="0.25">
      <c r="B49" s="58"/>
      <c r="C49" s="59"/>
      <c r="D49" s="60">
        <f>SUM(D37:D48)</f>
        <v>0</v>
      </c>
      <c r="E49" s="60">
        <f>SUM(E37:E48)</f>
        <v>0</v>
      </c>
      <c r="F49" s="60"/>
      <c r="G49" s="61"/>
      <c r="H49" s="62"/>
      <c r="I49" s="63">
        <f>SUM(I37:I48)</f>
        <v>0</v>
      </c>
      <c r="J49" s="61"/>
      <c r="K49" s="62"/>
      <c r="L49" s="63">
        <f>SUM(L37:L48)</f>
        <v>0</v>
      </c>
      <c r="M49" s="61"/>
      <c r="N49" s="62"/>
      <c r="O49" s="63">
        <f>SUM(O37:O48)</f>
        <v>0</v>
      </c>
      <c r="P49" s="61"/>
      <c r="Q49" s="62"/>
      <c r="R49" s="63">
        <f>SUM(R37:R48)</f>
        <v>0</v>
      </c>
    </row>
    <row r="50" spans="2:18" ht="15" thickBot="1" x14ac:dyDescent="0.25"/>
    <row r="51" spans="2:18" ht="15" thickBot="1" x14ac:dyDescent="0.25">
      <c r="L51" s="64"/>
      <c r="M51" s="64"/>
      <c r="N51" s="64"/>
      <c r="O51" s="65"/>
      <c r="P51" s="64" t="s">
        <v>90</v>
      </c>
      <c r="Q51" s="66"/>
      <c r="R51" s="67">
        <f>SUM(C49:R49)</f>
        <v>0</v>
      </c>
    </row>
    <row r="52" spans="2:18" ht="23.25" customHeight="1" thickBot="1" x14ac:dyDescent="0.25">
      <c r="B52" s="470" t="s">
        <v>91</v>
      </c>
      <c r="C52" s="471"/>
      <c r="D52" s="471"/>
      <c r="E52" s="472"/>
      <c r="F52" s="68"/>
    </row>
    <row r="53" spans="2:18" ht="15" thickBot="1" x14ac:dyDescent="0.25">
      <c r="B53" s="8"/>
      <c r="C53" s="2"/>
      <c r="D53" s="2"/>
      <c r="E53" s="3"/>
      <c r="F53" s="4"/>
      <c r="L53" s="64"/>
      <c r="M53" s="64"/>
      <c r="N53" s="64"/>
      <c r="O53" s="64"/>
      <c r="P53" s="64" t="s">
        <v>92</v>
      </c>
      <c r="Q53" s="69"/>
      <c r="R53" s="67">
        <f>SUM(D49:R49)</f>
        <v>0</v>
      </c>
    </row>
    <row r="54" spans="2:18" x14ac:dyDescent="0.2">
      <c r="B54" s="9"/>
      <c r="C54" s="36" t="s">
        <v>93</v>
      </c>
      <c r="D54" s="70" t="s">
        <v>88</v>
      </c>
      <c r="E54" s="5"/>
      <c r="F54" s="4"/>
    </row>
    <row r="55" spans="2:18" x14ac:dyDescent="0.2">
      <c r="B55" s="9"/>
      <c r="C55" s="4"/>
      <c r="D55" s="4"/>
      <c r="E55" s="5"/>
      <c r="F55" s="4"/>
    </row>
    <row r="56" spans="2:18" x14ac:dyDescent="0.2">
      <c r="B56" s="9"/>
      <c r="C56" s="36" t="s">
        <v>94</v>
      </c>
      <c r="D56" s="71" t="str">
        <f>IF(D54="nein","",D33)</f>
        <v/>
      </c>
      <c r="E56" s="5"/>
      <c r="F56" s="4"/>
    </row>
    <row r="57" spans="2:18" ht="45.75" x14ac:dyDescent="0.2">
      <c r="B57" s="9"/>
      <c r="C57" s="72" t="s">
        <v>95</v>
      </c>
      <c r="D57" s="71" t="str">
        <f>IF(D54="nein","",SUM(R53))</f>
        <v/>
      </c>
      <c r="E57" s="5"/>
      <c r="F57" s="4"/>
    </row>
    <row r="58" spans="2:18" x14ac:dyDescent="0.2">
      <c r="B58" s="9"/>
      <c r="C58" s="73" t="s">
        <v>96</v>
      </c>
      <c r="D58" s="74" t="str">
        <f>IF(D54="nein","",SUM(D57/(SUM(D56:D57))))</f>
        <v/>
      </c>
      <c r="E58" s="5"/>
      <c r="F58" s="4"/>
    </row>
    <row r="59" spans="2:18" ht="15" thickBot="1" x14ac:dyDescent="0.25">
      <c r="B59" s="10"/>
      <c r="C59" s="6"/>
      <c r="D59" s="6"/>
      <c r="E59" s="7"/>
      <c r="F59" s="4"/>
    </row>
  </sheetData>
  <mergeCells count="16">
    <mergeCell ref="T10:T12"/>
    <mergeCell ref="G11:H11"/>
    <mergeCell ref="J11:K11"/>
    <mergeCell ref="M11:N11"/>
    <mergeCell ref="P11:Q11"/>
    <mergeCell ref="G10:I10"/>
    <mergeCell ref="B52:E52"/>
    <mergeCell ref="J10:L10"/>
    <mergeCell ref="M10:O10"/>
    <mergeCell ref="P10:R10"/>
    <mergeCell ref="S10:S12"/>
    <mergeCell ref="B10:B12"/>
    <mergeCell ref="C10:C12"/>
    <mergeCell ref="D10:D12"/>
    <mergeCell ref="E10:E12"/>
    <mergeCell ref="F10:F12"/>
  </mergeCells>
  <dataValidations count="1">
    <dataValidation type="list" allowBlank="1" showInputMessage="1" showErrorMessage="1" sqref="S13:S32">
      <formula1>"ja,nein"</formula1>
    </dataValidation>
  </dataValidations>
  <pageMargins left="0.7" right="0.7" top="0.78740157499999996" bottom="0.78740157499999996" header="0.3" footer="0.3"/>
  <pageSetup paperSize="9" scale="60"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zoomScaleNormal="100" workbookViewId="0">
      <selection activeCell="C7" sqref="C7"/>
    </sheetView>
  </sheetViews>
  <sheetFormatPr baseColWidth="10" defaultRowHeight="14.25" x14ac:dyDescent="0.2"/>
  <cols>
    <col min="1" max="1" width="3.125" customWidth="1"/>
    <col min="2" max="2" width="16.125" customWidth="1"/>
    <col min="3" max="3" width="10.125" customWidth="1"/>
    <col min="4" max="4" width="22.875" customWidth="1"/>
    <col min="5" max="5" width="14.125" customWidth="1"/>
    <col min="6" max="6" width="16.875" customWidth="1"/>
    <col min="7" max="7" width="20.375" customWidth="1"/>
    <col min="8" max="8" width="8.625" customWidth="1"/>
    <col min="9" max="9" width="6.75" customWidth="1"/>
    <col min="10" max="10" width="11.125" bestFit="1" customWidth="1"/>
    <col min="11" max="11" width="8.625" customWidth="1"/>
    <col min="12" max="12" width="6.625" customWidth="1"/>
    <col min="13" max="13" width="11.125" bestFit="1" customWidth="1"/>
    <col min="14" max="14" width="8.625" customWidth="1"/>
    <col min="15" max="15" width="6" customWidth="1"/>
    <col min="16" max="16" width="11.125" bestFit="1" customWidth="1"/>
    <col min="17" max="17" width="8.625" customWidth="1"/>
    <col min="18" max="18" width="6.5" customWidth="1"/>
    <col min="19" max="19" width="9.875" bestFit="1" customWidth="1"/>
  </cols>
  <sheetData>
    <row r="1" spans="1:7" x14ac:dyDescent="0.2">
      <c r="A1" t="s">
        <v>71</v>
      </c>
    </row>
    <row r="2" spans="1:7" ht="15" x14ac:dyDescent="0.25">
      <c r="B2" s="24" t="s">
        <v>97</v>
      </c>
      <c r="C2" s="24"/>
      <c r="F2" s="14" t="str">
        <f>INTERN_Übersichtsblatt!I1</f>
        <v>Gesuchsteller</v>
      </c>
      <c r="G2" s="14" t="str">
        <f>INTERN_Übersichtsblatt!J1</f>
        <v>Name, Vorname, Wohnort</v>
      </c>
    </row>
    <row r="3" spans="1:7" ht="15" x14ac:dyDescent="0.25">
      <c r="B3" t="s">
        <v>98</v>
      </c>
      <c r="F3" s="14" t="str">
        <f>INTERN_Übersichtsblatt!I2</f>
        <v>Dossier Nr.</v>
      </c>
      <c r="G3" s="14" t="str">
        <f>INTERN_Übersichtsblatt!J2</f>
        <v>2021-xxxx</v>
      </c>
    </row>
    <row r="5" spans="1:7" ht="15" thickBot="1" x14ac:dyDescent="0.25"/>
    <row r="6" spans="1:7" x14ac:dyDescent="0.2">
      <c r="B6" s="75" t="s">
        <v>99</v>
      </c>
      <c r="C6" s="76">
        <v>0</v>
      </c>
      <c r="D6" s="77"/>
      <c r="E6" s="4"/>
    </row>
    <row r="7" spans="1:7" x14ac:dyDescent="0.2">
      <c r="B7" s="179" t="s">
        <v>157</v>
      </c>
      <c r="C7" s="181" t="str">
        <f>INTERN_Detailberechnung!C5</f>
        <v>xxx</v>
      </c>
      <c r="D7" s="178"/>
      <c r="E7" s="4"/>
    </row>
    <row r="8" spans="1:7" x14ac:dyDescent="0.2">
      <c r="B8" s="182" t="s">
        <v>74</v>
      </c>
      <c r="C8" s="181" t="str">
        <f>INTERN_Detailberechnung!C6</f>
        <v>yyy</v>
      </c>
      <c r="D8" s="178"/>
      <c r="E8" s="4"/>
    </row>
    <row r="9" spans="1:7" ht="15" thickBot="1" x14ac:dyDescent="0.25">
      <c r="B9" s="78" t="s">
        <v>162</v>
      </c>
      <c r="C9" s="79" t="str">
        <f>INTERN_Detailberechnung!C7</f>
        <v>nein</v>
      </c>
      <c r="D9" s="80"/>
      <c r="E9" s="4"/>
    </row>
    <row r="10" spans="1:7" x14ac:dyDescent="0.2">
      <c r="B10" s="180"/>
      <c r="C10" s="181"/>
      <c r="D10" s="4"/>
      <c r="E10" s="4"/>
    </row>
    <row r="11" spans="1:7" x14ac:dyDescent="0.2">
      <c r="B11" s="81"/>
      <c r="C11" s="82"/>
      <c r="D11" s="4"/>
      <c r="E11" s="4"/>
    </row>
    <row r="12" spans="1:7" ht="15" x14ac:dyDescent="0.25">
      <c r="B12" s="24" t="s">
        <v>100</v>
      </c>
      <c r="C12" s="82"/>
      <c r="D12" s="4"/>
      <c r="E12" s="4"/>
    </row>
    <row r="14" spans="1:7" x14ac:dyDescent="0.2">
      <c r="B14" s="479" t="s">
        <v>101</v>
      </c>
      <c r="C14" s="482" t="s">
        <v>102</v>
      </c>
      <c r="D14" s="479" t="s">
        <v>103</v>
      </c>
      <c r="E14" s="482" t="s">
        <v>104</v>
      </c>
      <c r="F14" s="482" t="s">
        <v>105</v>
      </c>
      <c r="G14" s="482" t="s">
        <v>106</v>
      </c>
    </row>
    <row r="15" spans="1:7" x14ac:dyDescent="0.2">
      <c r="B15" s="480"/>
      <c r="C15" s="483"/>
      <c r="D15" s="480"/>
      <c r="E15" s="483"/>
      <c r="F15" s="483"/>
      <c r="G15" s="483"/>
    </row>
    <row r="16" spans="1:7" ht="18.75" customHeight="1" x14ac:dyDescent="0.2">
      <c r="B16" s="481"/>
      <c r="C16" s="484" t="s">
        <v>76</v>
      </c>
      <c r="D16" s="481"/>
      <c r="E16" s="484"/>
      <c r="F16" s="484"/>
      <c r="G16" s="484"/>
    </row>
    <row r="17" spans="2:7" x14ac:dyDescent="0.2">
      <c r="B17" s="83"/>
      <c r="C17" s="84"/>
      <c r="D17" s="34"/>
      <c r="E17" s="84"/>
      <c r="F17" s="85" t="str">
        <f t="shared" ref="F17:F24" si="0">IF(E17="","",(SUM(D17/C17*E17)))</f>
        <v/>
      </c>
      <c r="G17" s="34" t="str">
        <f>IF(D17="","",IF(F17="",D17,F17))</f>
        <v/>
      </c>
    </row>
    <row r="18" spans="2:7" x14ac:dyDescent="0.2">
      <c r="B18" s="83"/>
      <c r="C18" s="84"/>
      <c r="D18" s="34"/>
      <c r="E18" s="84"/>
      <c r="F18" s="85" t="str">
        <f t="shared" si="0"/>
        <v/>
      </c>
      <c r="G18" s="34" t="str">
        <f t="shared" ref="G18:G32" si="1">IF(D18="","",IF(F18="",D18,F18))</f>
        <v/>
      </c>
    </row>
    <row r="19" spans="2:7" x14ac:dyDescent="0.2">
      <c r="B19" s="83"/>
      <c r="C19" s="84"/>
      <c r="D19" s="34"/>
      <c r="E19" s="84"/>
      <c r="F19" s="85" t="str">
        <f t="shared" si="0"/>
        <v/>
      </c>
      <c r="G19" s="34" t="str">
        <f t="shared" si="1"/>
        <v/>
      </c>
    </row>
    <row r="20" spans="2:7" x14ac:dyDescent="0.2">
      <c r="B20" s="83"/>
      <c r="C20" s="84"/>
      <c r="D20" s="34"/>
      <c r="E20" s="84"/>
      <c r="F20" s="85" t="str">
        <f t="shared" si="0"/>
        <v/>
      </c>
      <c r="G20" s="34" t="str">
        <f t="shared" si="1"/>
        <v/>
      </c>
    </row>
    <row r="21" spans="2:7" x14ac:dyDescent="0.2">
      <c r="B21" s="83"/>
      <c r="C21" s="84"/>
      <c r="D21" s="34"/>
      <c r="E21" s="84"/>
      <c r="F21" s="85" t="str">
        <f t="shared" si="0"/>
        <v/>
      </c>
      <c r="G21" s="34" t="str">
        <f t="shared" si="1"/>
        <v/>
      </c>
    </row>
    <row r="22" spans="2:7" x14ac:dyDescent="0.2">
      <c r="B22" s="83"/>
      <c r="C22" s="84"/>
      <c r="D22" s="34"/>
      <c r="E22" s="84"/>
      <c r="F22" s="85" t="str">
        <f t="shared" si="0"/>
        <v/>
      </c>
      <c r="G22" s="34" t="str">
        <f t="shared" si="1"/>
        <v/>
      </c>
    </row>
    <row r="23" spans="2:7" x14ac:dyDescent="0.2">
      <c r="B23" s="83"/>
      <c r="C23" s="84"/>
      <c r="D23" s="34"/>
      <c r="E23" s="84"/>
      <c r="F23" s="85" t="str">
        <f t="shared" si="0"/>
        <v/>
      </c>
      <c r="G23" s="34" t="str">
        <f t="shared" si="1"/>
        <v/>
      </c>
    </row>
    <row r="24" spans="2:7" x14ac:dyDescent="0.2">
      <c r="B24" s="83"/>
      <c r="C24" s="84"/>
      <c r="D24" s="34"/>
      <c r="E24" s="84"/>
      <c r="F24" s="85" t="str">
        <f t="shared" si="0"/>
        <v/>
      </c>
      <c r="G24" s="34" t="str">
        <f t="shared" si="1"/>
        <v/>
      </c>
    </row>
    <row r="25" spans="2:7" x14ac:dyDescent="0.2">
      <c r="B25" s="83"/>
      <c r="C25" s="84"/>
      <c r="D25" s="34"/>
      <c r="E25" s="84"/>
      <c r="F25" s="85" t="str">
        <f>IF(E25="","",(SUM(D25/C25*E25)))</f>
        <v/>
      </c>
      <c r="G25" s="34" t="str">
        <f t="shared" si="1"/>
        <v/>
      </c>
    </row>
    <row r="26" spans="2:7" x14ac:dyDescent="0.2">
      <c r="B26" s="83"/>
      <c r="C26" s="84"/>
      <c r="D26" s="34"/>
      <c r="E26" s="84"/>
      <c r="F26" s="85" t="str">
        <f t="shared" ref="F26:F32" si="2">IF(E26="","",(SUM(D26/C26*E26)))</f>
        <v/>
      </c>
      <c r="G26" s="34" t="str">
        <f t="shared" si="1"/>
        <v/>
      </c>
    </row>
    <row r="27" spans="2:7" x14ac:dyDescent="0.2">
      <c r="B27" s="83"/>
      <c r="C27" s="84"/>
      <c r="D27" s="34"/>
      <c r="E27" s="84"/>
      <c r="F27" s="85" t="str">
        <f t="shared" si="2"/>
        <v/>
      </c>
      <c r="G27" s="34" t="str">
        <f t="shared" si="1"/>
        <v/>
      </c>
    </row>
    <row r="28" spans="2:7" x14ac:dyDescent="0.2">
      <c r="B28" s="83"/>
      <c r="C28" s="84"/>
      <c r="D28" s="34"/>
      <c r="E28" s="84"/>
      <c r="F28" s="85" t="str">
        <f t="shared" si="2"/>
        <v/>
      </c>
      <c r="G28" s="34" t="str">
        <f t="shared" si="1"/>
        <v/>
      </c>
    </row>
    <row r="29" spans="2:7" x14ac:dyDescent="0.2">
      <c r="B29" s="83"/>
      <c r="C29" s="84"/>
      <c r="D29" s="34"/>
      <c r="E29" s="84"/>
      <c r="F29" s="85" t="str">
        <f t="shared" si="2"/>
        <v/>
      </c>
      <c r="G29" s="34" t="str">
        <f t="shared" si="1"/>
        <v/>
      </c>
    </row>
    <row r="30" spans="2:7" x14ac:dyDescent="0.2">
      <c r="B30" s="83"/>
      <c r="C30" s="84"/>
      <c r="D30" s="34"/>
      <c r="E30" s="84"/>
      <c r="F30" s="85" t="str">
        <f t="shared" si="2"/>
        <v/>
      </c>
      <c r="G30" s="34" t="str">
        <f t="shared" si="1"/>
        <v/>
      </c>
    </row>
    <row r="31" spans="2:7" x14ac:dyDescent="0.2">
      <c r="B31" s="83"/>
      <c r="C31" s="84"/>
      <c r="D31" s="34"/>
      <c r="E31" s="84"/>
      <c r="F31" s="85" t="str">
        <f t="shared" si="2"/>
        <v/>
      </c>
      <c r="G31" s="34" t="str">
        <f t="shared" si="1"/>
        <v/>
      </c>
    </row>
    <row r="32" spans="2:7" x14ac:dyDescent="0.2">
      <c r="B32" s="83"/>
      <c r="C32" s="84"/>
      <c r="D32" s="34"/>
      <c r="E32" s="84"/>
      <c r="F32" s="85" t="str">
        <f t="shared" si="2"/>
        <v/>
      </c>
      <c r="G32" s="34" t="str">
        <f t="shared" si="1"/>
        <v/>
      </c>
    </row>
    <row r="33" spans="2:7" ht="15" thickBot="1" x14ac:dyDescent="0.25">
      <c r="B33" s="41"/>
      <c r="C33" s="41"/>
      <c r="D33" s="42"/>
      <c r="E33" s="41"/>
      <c r="F33" s="42"/>
      <c r="G33" s="42">
        <f>SUM(G17:G32)</f>
        <v>0</v>
      </c>
    </row>
    <row r="34" spans="2:7" ht="15" thickTop="1" x14ac:dyDescent="0.2"/>
    <row r="36" spans="2:7" ht="15" x14ac:dyDescent="0.25">
      <c r="B36" s="24" t="s">
        <v>107</v>
      </c>
      <c r="C36" s="82"/>
      <c r="D36" s="4"/>
      <c r="E36" s="4"/>
    </row>
    <row r="38" spans="2:7" ht="14.25" customHeight="1" x14ac:dyDescent="0.2">
      <c r="B38" s="479" t="s">
        <v>101</v>
      </c>
      <c r="C38" s="482" t="s">
        <v>102</v>
      </c>
      <c r="D38" s="479" t="s">
        <v>108</v>
      </c>
      <c r="E38" s="479" t="s">
        <v>109</v>
      </c>
    </row>
    <row r="39" spans="2:7" x14ac:dyDescent="0.2">
      <c r="B39" s="480"/>
      <c r="C39" s="483"/>
      <c r="D39" s="480"/>
      <c r="E39" s="480"/>
    </row>
    <row r="40" spans="2:7" x14ac:dyDescent="0.2">
      <c r="B40" s="481"/>
      <c r="C40" s="484" t="s">
        <v>76</v>
      </c>
      <c r="D40" s="481"/>
      <c r="E40" s="481"/>
    </row>
    <row r="41" spans="2:7" x14ac:dyDescent="0.2">
      <c r="B41" s="83"/>
      <c r="C41" s="84"/>
      <c r="D41" s="34" t="str">
        <f>IF(C41="","",SUM($C$6*C41))</f>
        <v/>
      </c>
      <c r="E41" s="34" t="str">
        <f>IF(C41="","",SUM(D41-(D41*0.052641369047619)))</f>
        <v/>
      </c>
    </row>
    <row r="42" spans="2:7" x14ac:dyDescent="0.2">
      <c r="B42" s="83"/>
      <c r="C42" s="84"/>
      <c r="D42" s="34" t="str">
        <f t="shared" ref="D42:D45" si="3">IF(C42="","",SUM($C$6*C42))</f>
        <v/>
      </c>
      <c r="E42" s="34" t="str">
        <f t="shared" ref="E42:E45" si="4">IF(C42="","",SUM(D42-(D42*0.052641369047619)))</f>
        <v/>
      </c>
    </row>
    <row r="43" spans="2:7" x14ac:dyDescent="0.2">
      <c r="B43" s="83"/>
      <c r="C43" s="84"/>
      <c r="D43" s="34" t="str">
        <f t="shared" si="3"/>
        <v/>
      </c>
      <c r="E43" s="34" t="str">
        <f t="shared" si="4"/>
        <v/>
      </c>
    </row>
    <row r="44" spans="2:7" x14ac:dyDescent="0.2">
      <c r="B44" s="83"/>
      <c r="C44" s="84"/>
      <c r="D44" s="34" t="str">
        <f t="shared" si="3"/>
        <v/>
      </c>
      <c r="E44" s="34" t="str">
        <f t="shared" si="4"/>
        <v/>
      </c>
    </row>
    <row r="45" spans="2:7" x14ac:dyDescent="0.2">
      <c r="B45" s="83"/>
      <c r="C45" s="84"/>
      <c r="D45" s="34" t="str">
        <f t="shared" si="3"/>
        <v/>
      </c>
      <c r="E45" s="34" t="str">
        <f t="shared" si="4"/>
        <v/>
      </c>
    </row>
    <row r="46" spans="2:7" ht="15" thickBot="1" x14ac:dyDescent="0.25">
      <c r="B46" s="41"/>
      <c r="C46" s="41"/>
      <c r="D46" s="42">
        <f>SUM(D41:D45)</f>
        <v>0</v>
      </c>
      <c r="E46" s="42">
        <f>SUM(E41:E45)</f>
        <v>0</v>
      </c>
    </row>
    <row r="47" spans="2:7" ht="15" thickTop="1" x14ac:dyDescent="0.2"/>
  </sheetData>
  <mergeCells count="10">
    <mergeCell ref="F14:F16"/>
    <mergeCell ref="G14:G16"/>
    <mergeCell ref="B38:B40"/>
    <mergeCell ref="C38:C40"/>
    <mergeCell ref="D38:D40"/>
    <mergeCell ref="E38:E40"/>
    <mergeCell ref="B14:B16"/>
    <mergeCell ref="C14:C16"/>
    <mergeCell ref="D14:D16"/>
    <mergeCell ref="E14:E16"/>
  </mergeCells>
  <pageMargins left="0.7" right="0.7" top="0.78740157499999996" bottom="0.78740157499999996" header="0.3" footer="0.3"/>
  <pageSetup paperSize="9" scale="73"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F33"/>
  <sheetViews>
    <sheetView tabSelected="1" zoomScale="90" zoomScaleNormal="90" workbookViewId="0">
      <selection activeCell="C6" sqref="C6:E6"/>
    </sheetView>
  </sheetViews>
  <sheetFormatPr baseColWidth="10" defaultRowHeight="14.25" x14ac:dyDescent="0.2"/>
  <cols>
    <col min="1" max="1" width="3.875" style="92" customWidth="1"/>
    <col min="2" max="2" width="36.875" style="92" customWidth="1"/>
    <col min="3" max="3" width="23.375" style="92" customWidth="1"/>
    <col min="4" max="4" width="17.875" style="92" bestFit="1" customWidth="1"/>
    <col min="5" max="5" width="13.5" style="92" customWidth="1"/>
    <col min="6" max="6" width="22.75" style="92" customWidth="1"/>
    <col min="7" max="7" width="19.25" style="92" customWidth="1"/>
    <col min="8" max="8" width="11.25" style="92" customWidth="1"/>
    <col min="9" max="9" width="32" style="92" bestFit="1" customWidth="1"/>
    <col min="10" max="10" width="32.75" style="92" customWidth="1"/>
    <col min="11" max="11" width="3.25" style="92" customWidth="1"/>
    <col min="12" max="16384" width="11" style="92"/>
  </cols>
  <sheetData>
    <row r="2" spans="2:6" ht="18" x14ac:dyDescent="0.25">
      <c r="B2" s="492" t="s">
        <v>0</v>
      </c>
      <c r="C2" s="492"/>
    </row>
    <row r="3" spans="2:6" x14ac:dyDescent="0.2">
      <c r="B3" s="93" t="s">
        <v>1</v>
      </c>
    </row>
    <row r="4" spans="2:6" x14ac:dyDescent="0.2">
      <c r="B4" s="1" t="str">
        <f>INTERN_Übersichtsblatt!C3</f>
        <v>Version 2.5 / 2022.04.13</v>
      </c>
    </row>
    <row r="5" spans="2:6" ht="15" thickBot="1" x14ac:dyDescent="0.25"/>
    <row r="6" spans="2:6" ht="29.25" customHeight="1" thickBot="1" x14ac:dyDescent="0.25">
      <c r="B6" s="101" t="s">
        <v>140</v>
      </c>
      <c r="C6" s="493"/>
      <c r="D6" s="494"/>
      <c r="E6" s="495"/>
    </row>
    <row r="8" spans="2:6" x14ac:dyDescent="0.2">
      <c r="B8" s="1"/>
    </row>
    <row r="10" spans="2:6" ht="22.5" customHeight="1" thickBot="1" x14ac:dyDescent="0.25">
      <c r="B10" s="505" t="s">
        <v>112</v>
      </c>
      <c r="C10" s="505"/>
      <c r="D10" s="505"/>
      <c r="E10" s="505"/>
      <c r="F10" s="505"/>
    </row>
    <row r="11" spans="2:6" x14ac:dyDescent="0.2">
      <c r="B11" s="496" t="s">
        <v>139</v>
      </c>
      <c r="C11" s="497"/>
      <c r="D11" s="497"/>
      <c r="E11" s="497"/>
      <c r="F11" s="498"/>
    </row>
    <row r="12" spans="2:6" x14ac:dyDescent="0.2">
      <c r="B12" s="499"/>
      <c r="C12" s="500"/>
      <c r="D12" s="500"/>
      <c r="E12" s="500"/>
      <c r="F12" s="501"/>
    </row>
    <row r="13" spans="2:6" x14ac:dyDescent="0.2">
      <c r="B13" s="499"/>
      <c r="C13" s="500"/>
      <c r="D13" s="500"/>
      <c r="E13" s="500"/>
      <c r="F13" s="501"/>
    </row>
    <row r="14" spans="2:6" ht="68.25" customHeight="1" thickBot="1" x14ac:dyDescent="0.25">
      <c r="B14" s="502"/>
      <c r="C14" s="503"/>
      <c r="D14" s="503"/>
      <c r="E14" s="503"/>
      <c r="F14" s="504"/>
    </row>
    <row r="15" spans="2:6" ht="15" thickBot="1" x14ac:dyDescent="0.25">
      <c r="B15" s="173"/>
      <c r="C15" s="173"/>
      <c r="D15" s="173"/>
      <c r="E15" s="173"/>
      <c r="F15" s="173"/>
    </row>
    <row r="16" spans="2:6" ht="68.25" customHeight="1" thickBot="1" x14ac:dyDescent="0.25">
      <c r="B16" s="174" t="s">
        <v>154</v>
      </c>
      <c r="C16" s="173"/>
      <c r="D16" s="173"/>
      <c r="E16" s="173"/>
      <c r="F16" s="173"/>
    </row>
    <row r="19" spans="1:6" ht="33" customHeight="1" x14ac:dyDescent="0.2">
      <c r="B19" s="506" t="s">
        <v>113</v>
      </c>
      <c r="C19" s="506"/>
      <c r="D19" s="506"/>
      <c r="E19" s="506"/>
      <c r="F19" s="506"/>
    </row>
    <row r="20" spans="1:6" x14ac:dyDescent="0.2">
      <c r="B20" s="94"/>
    </row>
    <row r="21" spans="1:6" ht="30" customHeight="1" x14ac:dyDescent="0.2">
      <c r="B21" s="489" t="s">
        <v>142</v>
      </c>
      <c r="C21" s="489"/>
      <c r="D21" s="489"/>
      <c r="E21" s="489"/>
      <c r="F21" s="489"/>
    </row>
    <row r="22" spans="1:6" x14ac:dyDescent="0.2">
      <c r="B22" s="94"/>
    </row>
    <row r="23" spans="1:6" ht="52.5" customHeight="1" x14ac:dyDescent="0.2">
      <c r="B23" s="102" t="s">
        <v>137</v>
      </c>
      <c r="C23" s="490" t="s">
        <v>138</v>
      </c>
      <c r="D23" s="490"/>
      <c r="E23" s="491" t="s">
        <v>166</v>
      </c>
      <c r="F23" s="491"/>
    </row>
    <row r="24" spans="1:6" x14ac:dyDescent="0.2">
      <c r="B24" s="16"/>
      <c r="C24" s="16"/>
      <c r="D24" s="16"/>
      <c r="E24" s="16"/>
      <c r="F24" s="16"/>
    </row>
    <row r="25" spans="1:6" x14ac:dyDescent="0.2">
      <c r="B25" s="16"/>
      <c r="C25" s="16"/>
      <c r="D25" s="16"/>
      <c r="E25" s="16"/>
      <c r="F25" s="16"/>
    </row>
    <row r="26" spans="1:6" ht="30" customHeight="1" x14ac:dyDescent="0.2">
      <c r="B26" s="489" t="s">
        <v>136</v>
      </c>
      <c r="C26" s="489"/>
      <c r="D26" s="489"/>
      <c r="E26" s="489"/>
      <c r="F26" s="489"/>
    </row>
    <row r="27" spans="1:6" ht="15" thickBot="1" x14ac:dyDescent="0.25">
      <c r="B27" s="94"/>
    </row>
    <row r="28" spans="1:6" ht="72" customHeight="1" thickBot="1" x14ac:dyDescent="0.25">
      <c r="B28" s="487" t="s">
        <v>164</v>
      </c>
      <c r="C28" s="488"/>
    </row>
    <row r="29" spans="1:6" ht="45" customHeight="1" x14ac:dyDescent="0.2">
      <c r="A29" s="185">
        <v>1</v>
      </c>
      <c r="B29" s="95" t="s">
        <v>144</v>
      </c>
      <c r="C29" s="96">
        <f>'Angaben Selbständigerwerbende'!I41</f>
        <v>0</v>
      </c>
    </row>
    <row r="30" spans="1:6" ht="45" customHeight="1" x14ac:dyDescent="0.2">
      <c r="A30" s="185">
        <v>2</v>
      </c>
      <c r="B30" s="97" t="s">
        <v>143</v>
      </c>
      <c r="C30" s="98">
        <f>'Angaben für Freischaffende'!G98</f>
        <v>0</v>
      </c>
    </row>
    <row r="31" spans="1:6" ht="66" customHeight="1" thickBot="1" x14ac:dyDescent="0.25">
      <c r="A31" s="185">
        <v>3</v>
      </c>
      <c r="B31" s="99" t="s">
        <v>204</v>
      </c>
      <c r="C31" s="100">
        <f>SUM(('Angaben Selbständigerwerbende'!G60)*4-'Angaben Selbständigerwerbende'!H70)</f>
        <v>0</v>
      </c>
    </row>
    <row r="32" spans="1:6" ht="54" customHeight="1" thickBot="1" x14ac:dyDescent="0.25">
      <c r="B32" s="186" t="s">
        <v>165</v>
      </c>
      <c r="C32" s="187">
        <f>SUMIF(C29:C31,"&gt;0",C29:C31)</f>
        <v>0</v>
      </c>
    </row>
    <row r="33" ht="15" thickTop="1" x14ac:dyDescent="0.2"/>
  </sheetData>
  <sheetProtection algorithmName="SHA-512" hashValue="bkIxjWd+v9+DDqtmFe/wlZdExjat1wAA8+ABoNJBCT6eo61JSkIEIlta2s7/AT8LxAsA0+/lTw2J1N5TQJ0j8g==" saltValue="BitIWIyrFuxNhpAzlyGFiQ==" spinCount="100000" sheet="1" objects="1" scenarios="1" selectLockedCells="1"/>
  <mergeCells count="10">
    <mergeCell ref="B28:C28"/>
    <mergeCell ref="B26:F26"/>
    <mergeCell ref="C23:D23"/>
    <mergeCell ref="E23:F23"/>
    <mergeCell ref="B2:C2"/>
    <mergeCell ref="C6:E6"/>
    <mergeCell ref="B11:F14"/>
    <mergeCell ref="B10:F10"/>
    <mergeCell ref="B19:F19"/>
    <mergeCell ref="B21:F21"/>
  </mergeCells>
  <hyperlinks>
    <hyperlink ref="E23:F23" location="'Angaben Selbständigerwerbende'!D51" display="Berechnungsgrundlage für monatliches Ersatzeinkommen (beim Fehlen von nachweisbaren Ausfällen)"/>
    <hyperlink ref="C23:D23" location="'Angaben für Freischaffende'!C9" display="Schadensberechnung für Einnahmen aus freischaffender Kulturtätigkeit"/>
    <hyperlink ref="B23" location="'Angaben Selbständigerwerbende'!A1" display="Schadensberechnung mit nachweisbaren Ausfällen (Absagen, Verschiebungen etc.)"/>
  </hyperlinks>
  <printOptions horizontalCentered="1"/>
  <pageMargins left="0.23622047244094491" right="0.23622047244094491" top="0.74803149606299213" bottom="0.74803149606299213" header="0.31496062992125984" footer="0.31496062992125984"/>
  <pageSetup paperSize="9" scale="55" orientation="landscape" r:id="rId1"/>
  <headerFooter>
    <oddFooter>&amp;LKanton Luzern / Covid-19 Ausfallentschädigung Kulturschaffende_v2.0&amp;RSeite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M74"/>
  <sheetViews>
    <sheetView zoomScale="90" zoomScaleNormal="90" workbookViewId="0">
      <selection activeCell="C18" sqref="C18"/>
    </sheetView>
  </sheetViews>
  <sheetFormatPr baseColWidth="10" defaultRowHeight="14.25" x14ac:dyDescent="0.2"/>
  <cols>
    <col min="1" max="2" width="3.875" style="92" customWidth="1"/>
    <col min="3" max="3" width="44" style="92" customWidth="1"/>
    <col min="4" max="5" width="20.625" style="92" customWidth="1"/>
    <col min="6" max="6" width="19.125" style="92" customWidth="1"/>
    <col min="7" max="7" width="18.875" style="92" customWidth="1"/>
    <col min="8" max="8" width="29.5" style="92" customWidth="1"/>
    <col min="9" max="9" width="21.5" style="92" customWidth="1"/>
    <col min="10" max="10" width="19.25" style="92" customWidth="1"/>
    <col min="11" max="11" width="12.75" style="92" customWidth="1"/>
    <col min="12" max="12" width="39.875" style="92" customWidth="1"/>
    <col min="13" max="13" width="4.75" style="92" customWidth="1"/>
    <col min="14" max="16384" width="11" style="92"/>
  </cols>
  <sheetData>
    <row r="2" spans="2:13" ht="18" x14ac:dyDescent="0.25">
      <c r="B2" s="492" t="s">
        <v>0</v>
      </c>
      <c r="C2" s="492"/>
      <c r="D2" s="492"/>
      <c r="E2" s="189"/>
    </row>
    <row r="3" spans="2:13" x14ac:dyDescent="0.2">
      <c r="B3" s="516" t="s">
        <v>1</v>
      </c>
      <c r="C3" s="516"/>
    </row>
    <row r="4" spans="2:13" x14ac:dyDescent="0.2">
      <c r="B4" s="517" t="str">
        <f>INTERN_Übersichtsblatt!C3</f>
        <v>Version 2.5 / 2022.04.13</v>
      </c>
      <c r="C4" s="517"/>
    </row>
    <row r="6" spans="2:13" x14ac:dyDescent="0.2">
      <c r="C6" s="1"/>
    </row>
    <row r="7" spans="2:13" ht="48" customHeight="1" x14ac:dyDescent="0.2">
      <c r="B7" s="137"/>
      <c r="C7" s="521" t="s">
        <v>121</v>
      </c>
      <c r="D7" s="521"/>
      <c r="E7" s="521"/>
      <c r="F7" s="521"/>
      <c r="G7" s="521"/>
      <c r="H7" s="521"/>
      <c r="I7" s="521"/>
      <c r="J7" s="521"/>
      <c r="K7" s="521"/>
      <c r="L7" s="521"/>
      <c r="M7" s="137"/>
    </row>
    <row r="8" spans="2:13" ht="15" thickBot="1" x14ac:dyDescent="0.25"/>
    <row r="9" spans="2:13" ht="252.75" customHeight="1" thickBot="1" x14ac:dyDescent="0.25">
      <c r="C9" s="518" t="s">
        <v>178</v>
      </c>
      <c r="D9" s="519"/>
      <c r="E9" s="519"/>
      <c r="F9" s="519"/>
      <c r="G9" s="520"/>
    </row>
    <row r="10" spans="2:13" x14ac:dyDescent="0.2">
      <c r="C10" s="89"/>
      <c r="D10" s="89"/>
      <c r="E10" s="89"/>
      <c r="F10" s="89"/>
      <c r="G10" s="89"/>
    </row>
    <row r="11" spans="2:13" x14ac:dyDescent="0.2">
      <c r="B11" s="138"/>
      <c r="C11" s="138"/>
      <c r="D11" s="138"/>
      <c r="E11" s="138"/>
      <c r="F11" s="138"/>
      <c r="G11" s="138"/>
      <c r="H11" s="138"/>
      <c r="I11" s="138"/>
      <c r="J11" s="138"/>
      <c r="K11" s="138"/>
      <c r="L11" s="138"/>
      <c r="M11" s="138"/>
    </row>
    <row r="12" spans="2:13" ht="36.75" customHeight="1" x14ac:dyDescent="0.2">
      <c r="B12" s="138"/>
      <c r="C12" s="524" t="s">
        <v>145</v>
      </c>
      <c r="D12" s="524"/>
      <c r="E12" s="524"/>
      <c r="F12" s="524"/>
      <c r="G12" s="524"/>
      <c r="H12" s="524"/>
      <c r="I12" s="524"/>
      <c r="J12" s="524"/>
      <c r="K12" s="524"/>
      <c r="L12" s="524"/>
      <c r="M12" s="138"/>
    </row>
    <row r="13" spans="2:13" x14ac:dyDescent="0.2">
      <c r="B13" s="138"/>
      <c r="C13" s="138"/>
      <c r="D13" s="138"/>
      <c r="E13" s="138"/>
      <c r="F13" s="138"/>
      <c r="G13" s="138"/>
      <c r="H13" s="138"/>
      <c r="I13" s="138"/>
      <c r="J13" s="138"/>
      <c r="K13" s="138"/>
      <c r="L13" s="138"/>
      <c r="M13" s="138"/>
    </row>
    <row r="14" spans="2:13" ht="31.5" customHeight="1" x14ac:dyDescent="0.2">
      <c r="B14" s="139"/>
      <c r="C14" s="140" t="s">
        <v>189</v>
      </c>
      <c r="D14" s="140"/>
      <c r="E14" s="140"/>
      <c r="F14" s="140"/>
      <c r="G14" s="140"/>
      <c r="H14" s="140"/>
      <c r="I14" s="140"/>
      <c r="J14" s="140"/>
      <c r="K14" s="140"/>
      <c r="L14" s="139"/>
      <c r="M14" s="139"/>
    </row>
    <row r="15" spans="2:13" ht="15" thickBot="1" x14ac:dyDescent="0.25">
      <c r="B15" s="138"/>
      <c r="C15" s="138"/>
      <c r="D15" s="138"/>
      <c r="E15" s="138"/>
      <c r="F15" s="138"/>
      <c r="G15" s="138"/>
      <c r="H15" s="138"/>
      <c r="I15" s="138"/>
      <c r="J15" s="138"/>
      <c r="K15" s="138"/>
      <c r="L15" s="138"/>
      <c r="M15" s="138"/>
    </row>
    <row r="16" spans="2:13" ht="42.75" customHeight="1" thickBot="1" x14ac:dyDescent="0.25">
      <c r="B16" s="138"/>
      <c r="C16" s="110" t="s">
        <v>2</v>
      </c>
      <c r="D16" s="509" t="s">
        <v>3</v>
      </c>
      <c r="E16" s="509"/>
      <c r="F16" s="111" t="s">
        <v>6</v>
      </c>
      <c r="G16" s="111" t="s">
        <v>4</v>
      </c>
      <c r="H16" s="111" t="s">
        <v>5</v>
      </c>
      <c r="I16" s="111" t="s">
        <v>10</v>
      </c>
      <c r="J16" s="111" t="s">
        <v>12</v>
      </c>
      <c r="K16" s="111" t="s">
        <v>7</v>
      </c>
      <c r="L16" s="141" t="s">
        <v>9</v>
      </c>
      <c r="M16" s="138"/>
    </row>
    <row r="17" spans="2:13" x14ac:dyDescent="0.2">
      <c r="B17" s="138"/>
      <c r="C17" s="131"/>
      <c r="D17" s="510"/>
      <c r="E17" s="511"/>
      <c r="F17" s="131"/>
      <c r="G17" s="168"/>
      <c r="H17" s="131"/>
      <c r="I17" s="133">
        <v>0</v>
      </c>
      <c r="J17" s="133">
        <v>0</v>
      </c>
      <c r="K17" s="131"/>
      <c r="L17" s="169"/>
      <c r="M17" s="138"/>
    </row>
    <row r="18" spans="2:13" x14ac:dyDescent="0.2">
      <c r="B18" s="138"/>
      <c r="C18" s="124"/>
      <c r="D18" s="507"/>
      <c r="E18" s="508"/>
      <c r="F18" s="124"/>
      <c r="G18" s="170"/>
      <c r="H18" s="124"/>
      <c r="I18" s="134">
        <v>0</v>
      </c>
      <c r="J18" s="134">
        <v>0</v>
      </c>
      <c r="K18" s="131"/>
      <c r="L18" s="171"/>
      <c r="M18" s="138"/>
    </row>
    <row r="19" spans="2:13" x14ac:dyDescent="0.2">
      <c r="B19" s="138"/>
      <c r="C19" s="124"/>
      <c r="D19" s="507"/>
      <c r="E19" s="508"/>
      <c r="F19" s="124"/>
      <c r="G19" s="170"/>
      <c r="H19" s="124"/>
      <c r="I19" s="134">
        <v>0</v>
      </c>
      <c r="J19" s="134">
        <v>0</v>
      </c>
      <c r="K19" s="131"/>
      <c r="L19" s="171"/>
      <c r="M19" s="138"/>
    </row>
    <row r="20" spans="2:13" x14ac:dyDescent="0.2">
      <c r="B20" s="138"/>
      <c r="C20" s="124"/>
      <c r="D20" s="507"/>
      <c r="E20" s="508"/>
      <c r="F20" s="124"/>
      <c r="G20" s="170"/>
      <c r="H20" s="124"/>
      <c r="I20" s="134">
        <v>0</v>
      </c>
      <c r="J20" s="134">
        <v>0</v>
      </c>
      <c r="K20" s="131"/>
      <c r="L20" s="171"/>
      <c r="M20" s="138"/>
    </row>
    <row r="21" spans="2:13" x14ac:dyDescent="0.2">
      <c r="B21" s="138"/>
      <c r="C21" s="124"/>
      <c r="D21" s="507"/>
      <c r="E21" s="508"/>
      <c r="F21" s="124"/>
      <c r="G21" s="170"/>
      <c r="H21" s="124"/>
      <c r="I21" s="134">
        <v>0</v>
      </c>
      <c r="J21" s="134">
        <v>0</v>
      </c>
      <c r="K21" s="131"/>
      <c r="L21" s="171"/>
      <c r="M21" s="138"/>
    </row>
    <row r="22" spans="2:13" x14ac:dyDescent="0.2">
      <c r="B22" s="138"/>
      <c r="C22" s="124"/>
      <c r="D22" s="507"/>
      <c r="E22" s="508"/>
      <c r="F22" s="124"/>
      <c r="G22" s="170"/>
      <c r="H22" s="124"/>
      <c r="I22" s="134">
        <v>0</v>
      </c>
      <c r="J22" s="134">
        <v>0</v>
      </c>
      <c r="K22" s="131"/>
      <c r="L22" s="171"/>
      <c r="M22" s="138"/>
    </row>
    <row r="23" spans="2:13" x14ac:dyDescent="0.2">
      <c r="B23" s="138"/>
      <c r="C23" s="124"/>
      <c r="D23" s="507"/>
      <c r="E23" s="508"/>
      <c r="F23" s="124"/>
      <c r="G23" s="170"/>
      <c r="H23" s="124"/>
      <c r="I23" s="134">
        <v>0</v>
      </c>
      <c r="J23" s="134">
        <v>0</v>
      </c>
      <c r="K23" s="131"/>
      <c r="L23" s="171"/>
      <c r="M23" s="138"/>
    </row>
    <row r="24" spans="2:13" x14ac:dyDescent="0.2">
      <c r="B24" s="138"/>
      <c r="C24" s="124"/>
      <c r="D24" s="507"/>
      <c r="E24" s="508"/>
      <c r="F24" s="124"/>
      <c r="G24" s="170"/>
      <c r="H24" s="124"/>
      <c r="I24" s="134">
        <v>0</v>
      </c>
      <c r="J24" s="134">
        <v>0</v>
      </c>
      <c r="K24" s="131"/>
      <c r="L24" s="171"/>
      <c r="M24" s="138"/>
    </row>
    <row r="25" spans="2:13" x14ac:dyDescent="0.2">
      <c r="B25" s="138"/>
      <c r="C25" s="124"/>
      <c r="D25" s="507"/>
      <c r="E25" s="508"/>
      <c r="F25" s="124"/>
      <c r="G25" s="170"/>
      <c r="H25" s="124"/>
      <c r="I25" s="134">
        <v>0</v>
      </c>
      <c r="J25" s="134">
        <v>0</v>
      </c>
      <c r="K25" s="131"/>
      <c r="L25" s="171"/>
      <c r="M25" s="138"/>
    </row>
    <row r="26" spans="2:13" x14ac:dyDescent="0.2">
      <c r="B26" s="138"/>
      <c r="C26" s="124"/>
      <c r="D26" s="507"/>
      <c r="E26" s="508"/>
      <c r="F26" s="124"/>
      <c r="G26" s="170"/>
      <c r="H26" s="124"/>
      <c r="I26" s="134">
        <v>0</v>
      </c>
      <c r="J26" s="134">
        <v>0</v>
      </c>
      <c r="K26" s="131"/>
      <c r="L26" s="171"/>
      <c r="M26" s="138"/>
    </row>
    <row r="27" spans="2:13" x14ac:dyDescent="0.2">
      <c r="B27" s="138"/>
      <c r="C27" s="124"/>
      <c r="D27" s="507"/>
      <c r="E27" s="508"/>
      <c r="F27" s="124"/>
      <c r="G27" s="170"/>
      <c r="H27" s="124"/>
      <c r="I27" s="134">
        <v>0</v>
      </c>
      <c r="J27" s="134">
        <v>0</v>
      </c>
      <c r="K27" s="131"/>
      <c r="L27" s="171"/>
      <c r="M27" s="138"/>
    </row>
    <row r="28" spans="2:13" x14ac:dyDescent="0.2">
      <c r="B28" s="138"/>
      <c r="C28" s="124"/>
      <c r="D28" s="507"/>
      <c r="E28" s="508"/>
      <c r="F28" s="124"/>
      <c r="G28" s="170"/>
      <c r="H28" s="124"/>
      <c r="I28" s="134">
        <v>0</v>
      </c>
      <c r="J28" s="134">
        <v>0</v>
      </c>
      <c r="K28" s="131"/>
      <c r="L28" s="171"/>
      <c r="M28" s="138"/>
    </row>
    <row r="29" spans="2:13" x14ac:dyDescent="0.2">
      <c r="B29" s="138"/>
      <c r="C29" s="124"/>
      <c r="D29" s="507"/>
      <c r="E29" s="508"/>
      <c r="F29" s="124"/>
      <c r="G29" s="170"/>
      <c r="H29" s="124"/>
      <c r="I29" s="134">
        <v>0</v>
      </c>
      <c r="J29" s="134">
        <v>0</v>
      </c>
      <c r="K29" s="131"/>
      <c r="L29" s="171"/>
      <c r="M29" s="138"/>
    </row>
    <row r="30" spans="2:13" x14ac:dyDescent="0.2">
      <c r="B30" s="138"/>
      <c r="C30" s="124"/>
      <c r="D30" s="507"/>
      <c r="E30" s="508"/>
      <c r="F30" s="124"/>
      <c r="G30" s="170"/>
      <c r="H30" s="124"/>
      <c r="I30" s="134">
        <v>0</v>
      </c>
      <c r="J30" s="134">
        <v>0</v>
      </c>
      <c r="K30" s="131"/>
      <c r="L30" s="171"/>
      <c r="M30" s="138"/>
    </row>
    <row r="31" spans="2:13" x14ac:dyDescent="0.2">
      <c r="B31" s="138"/>
      <c r="C31" s="124"/>
      <c r="D31" s="507"/>
      <c r="E31" s="508"/>
      <c r="F31" s="124"/>
      <c r="G31" s="170"/>
      <c r="H31" s="124"/>
      <c r="I31" s="134">
        <v>0</v>
      </c>
      <c r="J31" s="134">
        <v>0</v>
      </c>
      <c r="K31" s="131"/>
      <c r="L31" s="171"/>
      <c r="M31" s="138"/>
    </row>
    <row r="32" spans="2:13" x14ac:dyDescent="0.2">
      <c r="B32" s="138"/>
      <c r="C32" s="124"/>
      <c r="D32" s="507"/>
      <c r="E32" s="508"/>
      <c r="F32" s="124"/>
      <c r="G32" s="170"/>
      <c r="H32" s="124"/>
      <c r="I32" s="134">
        <v>0</v>
      </c>
      <c r="J32" s="134">
        <v>0</v>
      </c>
      <c r="K32" s="131"/>
      <c r="L32" s="171"/>
      <c r="M32" s="138"/>
    </row>
    <row r="33" spans="2:13" x14ac:dyDescent="0.2">
      <c r="B33" s="138"/>
      <c r="C33" s="124"/>
      <c r="D33" s="507"/>
      <c r="E33" s="508"/>
      <c r="F33" s="124"/>
      <c r="G33" s="170"/>
      <c r="H33" s="124"/>
      <c r="I33" s="134">
        <v>0</v>
      </c>
      <c r="J33" s="134">
        <v>0</v>
      </c>
      <c r="K33" s="131"/>
      <c r="L33" s="171"/>
      <c r="M33" s="138"/>
    </row>
    <row r="34" spans="2:13" x14ac:dyDescent="0.2">
      <c r="B34" s="138"/>
      <c r="C34" s="124"/>
      <c r="D34" s="507"/>
      <c r="E34" s="508"/>
      <c r="F34" s="124"/>
      <c r="G34" s="170"/>
      <c r="H34" s="124"/>
      <c r="I34" s="134">
        <v>0</v>
      </c>
      <c r="J34" s="134">
        <v>0</v>
      </c>
      <c r="K34" s="131"/>
      <c r="L34" s="171"/>
      <c r="M34" s="138"/>
    </row>
    <row r="35" spans="2:13" x14ac:dyDescent="0.2">
      <c r="B35" s="138"/>
      <c r="C35" s="124"/>
      <c r="D35" s="507"/>
      <c r="E35" s="508"/>
      <c r="F35" s="124"/>
      <c r="G35" s="170"/>
      <c r="H35" s="124"/>
      <c r="I35" s="134">
        <v>0</v>
      </c>
      <c r="J35" s="134">
        <v>0</v>
      </c>
      <c r="K35" s="131"/>
      <c r="L35" s="171"/>
      <c r="M35" s="138"/>
    </row>
    <row r="36" spans="2:13" x14ac:dyDescent="0.2">
      <c r="B36" s="138"/>
      <c r="C36" s="124"/>
      <c r="D36" s="507"/>
      <c r="E36" s="508"/>
      <c r="F36" s="124"/>
      <c r="G36" s="170"/>
      <c r="H36" s="124"/>
      <c r="I36" s="134">
        <v>0</v>
      </c>
      <c r="J36" s="134">
        <v>0</v>
      </c>
      <c r="K36" s="131"/>
      <c r="L36" s="171"/>
      <c r="M36" s="138"/>
    </row>
    <row r="37" spans="2:13" x14ac:dyDescent="0.2">
      <c r="B37" s="138"/>
      <c r="C37" s="124"/>
      <c r="D37" s="507"/>
      <c r="E37" s="508"/>
      <c r="F37" s="124"/>
      <c r="G37" s="170"/>
      <c r="H37" s="124"/>
      <c r="I37" s="134">
        <v>0</v>
      </c>
      <c r="J37" s="134">
        <v>0</v>
      </c>
      <c r="K37" s="131"/>
      <c r="L37" s="171"/>
      <c r="M37" s="138"/>
    </row>
    <row r="38" spans="2:13" x14ac:dyDescent="0.2">
      <c r="B38" s="138"/>
      <c r="C38" s="124"/>
      <c r="D38" s="507"/>
      <c r="E38" s="508"/>
      <c r="F38" s="124"/>
      <c r="G38" s="170"/>
      <c r="H38" s="124"/>
      <c r="I38" s="134">
        <v>0</v>
      </c>
      <c r="J38" s="134">
        <v>0</v>
      </c>
      <c r="K38" s="131"/>
      <c r="L38" s="171"/>
      <c r="M38" s="138"/>
    </row>
    <row r="39" spans="2:13" x14ac:dyDescent="0.2">
      <c r="B39" s="138"/>
      <c r="C39" s="124"/>
      <c r="D39" s="507"/>
      <c r="E39" s="508"/>
      <c r="F39" s="124"/>
      <c r="G39" s="170"/>
      <c r="H39" s="124"/>
      <c r="I39" s="134">
        <v>0</v>
      </c>
      <c r="J39" s="134">
        <v>0</v>
      </c>
      <c r="K39" s="131"/>
      <c r="L39" s="171"/>
      <c r="M39" s="138"/>
    </row>
    <row r="40" spans="2:13" x14ac:dyDescent="0.2">
      <c r="B40" s="138"/>
      <c r="C40" s="124"/>
      <c r="D40" s="507"/>
      <c r="E40" s="508"/>
      <c r="F40" s="124"/>
      <c r="G40" s="170"/>
      <c r="H40" s="124"/>
      <c r="I40" s="134">
        <v>0</v>
      </c>
      <c r="J40" s="134">
        <v>0</v>
      </c>
      <c r="K40" s="131"/>
      <c r="L40" s="171"/>
      <c r="M40" s="138"/>
    </row>
    <row r="41" spans="2:13" ht="22.5" customHeight="1" x14ac:dyDescent="0.2">
      <c r="B41" s="138"/>
      <c r="C41" s="112" t="s">
        <v>11</v>
      </c>
      <c r="D41" s="113"/>
      <c r="E41" s="113"/>
      <c r="F41" s="113"/>
      <c r="G41" s="113"/>
      <c r="H41" s="113"/>
      <c r="I41" s="114">
        <f>SUM(I17:I40)</f>
        <v>0</v>
      </c>
      <c r="J41" s="114">
        <f>SUM(J17:J40)</f>
        <v>0</v>
      </c>
      <c r="K41" s="113"/>
      <c r="L41" s="113"/>
      <c r="M41" s="138"/>
    </row>
    <row r="42" spans="2:13" ht="20.25" customHeight="1" x14ac:dyDescent="0.2">
      <c r="B42" s="138"/>
      <c r="C42" s="142"/>
      <c r="D42" s="142"/>
      <c r="E42" s="142"/>
      <c r="F42" s="142"/>
      <c r="G42" s="142"/>
      <c r="H42" s="142"/>
      <c r="I42" s="142"/>
      <c r="J42" s="142"/>
      <c r="K42" s="142"/>
      <c r="L42" s="142"/>
      <c r="M42" s="138"/>
    </row>
    <row r="45" spans="2:13" ht="15" thickBot="1" x14ac:dyDescent="0.25"/>
    <row r="46" spans="2:13" x14ac:dyDescent="0.2">
      <c r="B46" s="143"/>
      <c r="C46" s="144"/>
      <c r="D46" s="144"/>
      <c r="E46" s="144"/>
      <c r="F46" s="144"/>
      <c r="G46" s="144"/>
      <c r="H46" s="144"/>
      <c r="I46" s="145"/>
    </row>
    <row r="47" spans="2:13" x14ac:dyDescent="0.2">
      <c r="B47" s="146"/>
      <c r="C47" s="147"/>
      <c r="D47" s="147"/>
      <c r="E47" s="147"/>
      <c r="F47" s="147"/>
      <c r="G47" s="147"/>
      <c r="H47" s="147"/>
      <c r="I47" s="148"/>
    </row>
    <row r="48" spans="2:13" ht="48" customHeight="1" x14ac:dyDescent="0.2">
      <c r="B48" s="146"/>
      <c r="C48" s="525" t="s">
        <v>146</v>
      </c>
      <c r="D48" s="525"/>
      <c r="E48" s="525"/>
      <c r="F48" s="525"/>
      <c r="G48" s="525"/>
      <c r="H48" s="525"/>
      <c r="I48" s="148"/>
    </row>
    <row r="49" spans="2:9" ht="15" thickBot="1" x14ac:dyDescent="0.25">
      <c r="B49" s="146"/>
      <c r="C49" s="147"/>
      <c r="D49" s="13"/>
      <c r="E49" s="13"/>
      <c r="F49" s="147"/>
      <c r="G49" s="147"/>
      <c r="H49" s="147"/>
      <c r="I49" s="148"/>
    </row>
    <row r="50" spans="2:9" x14ac:dyDescent="0.2">
      <c r="B50" s="143"/>
      <c r="C50" s="144"/>
      <c r="D50" s="144"/>
      <c r="E50" s="144"/>
      <c r="F50" s="144"/>
      <c r="G50" s="144"/>
      <c r="H50" s="575"/>
      <c r="I50" s="148"/>
    </row>
    <row r="51" spans="2:9" ht="18.75" customHeight="1" x14ac:dyDescent="0.2">
      <c r="B51" s="149">
        <v>1</v>
      </c>
      <c r="C51" s="512" t="s">
        <v>147</v>
      </c>
      <c r="D51" s="512"/>
      <c r="E51" s="512"/>
      <c r="F51" s="512"/>
      <c r="G51" s="512"/>
      <c r="H51" s="513"/>
      <c r="I51" s="148"/>
    </row>
    <row r="52" spans="2:9" ht="35.1" customHeight="1" x14ac:dyDescent="0.2">
      <c r="B52" s="146"/>
      <c r="C52" s="147"/>
      <c r="D52" s="150" t="s">
        <v>176</v>
      </c>
      <c r="E52" s="150" t="s">
        <v>123</v>
      </c>
      <c r="F52" s="150" t="s">
        <v>124</v>
      </c>
      <c r="G52" s="522" t="str">
        <f>IF(D59=0,"Monatlicher Durchschnitt über 2 Jahre","Monatlicher Durchschnitt über 3 Jahre")</f>
        <v>Monatlicher Durchschnitt über 2 Jahre</v>
      </c>
      <c r="H52" s="514" t="s">
        <v>8</v>
      </c>
      <c r="I52" s="148"/>
    </row>
    <row r="53" spans="2:9" ht="35.1" customHeight="1" x14ac:dyDescent="0.2">
      <c r="B53" s="146"/>
      <c r="C53" s="151"/>
      <c r="D53" s="152" t="s">
        <v>14</v>
      </c>
      <c r="E53" s="152" t="s">
        <v>14</v>
      </c>
      <c r="F53" s="152" t="s">
        <v>14</v>
      </c>
      <c r="G53" s="523"/>
      <c r="H53" s="515"/>
      <c r="I53" s="148"/>
    </row>
    <row r="54" spans="2:9" ht="30" customHeight="1" x14ac:dyDescent="0.2">
      <c r="B54" s="153">
        <v>1.1000000000000001</v>
      </c>
      <c r="C54" s="154" t="s">
        <v>126</v>
      </c>
      <c r="D54" s="11">
        <v>0</v>
      </c>
      <c r="E54" s="11">
        <v>0</v>
      </c>
      <c r="F54" s="11">
        <v>0</v>
      </c>
      <c r="G54" s="155">
        <f>IF(D54=0,SUM(((E54+F54)/2)/12),SUM(((D54+E54+F54)/3)/12))</f>
        <v>0</v>
      </c>
      <c r="H54" s="12"/>
      <c r="I54" s="148"/>
    </row>
    <row r="55" spans="2:9" ht="30" customHeight="1" x14ac:dyDescent="0.2">
      <c r="B55" s="153">
        <v>1.2</v>
      </c>
      <c r="C55" s="569" t="s">
        <v>194</v>
      </c>
      <c r="D55" s="577">
        <v>0</v>
      </c>
      <c r="E55" s="577">
        <v>0</v>
      </c>
      <c r="F55" s="577">
        <v>0</v>
      </c>
      <c r="G55" s="366">
        <f t="shared" ref="G55:G58" si="0">IF(D55=0,SUM(((E55+F55)/2)/12),SUM(((D55+E55+F55)/3)/12))</f>
        <v>0</v>
      </c>
      <c r="H55" s="12"/>
      <c r="I55" s="148"/>
    </row>
    <row r="56" spans="2:9" ht="30" customHeight="1" x14ac:dyDescent="0.2">
      <c r="B56" s="153">
        <v>1.3</v>
      </c>
      <c r="C56" s="569" t="s">
        <v>111</v>
      </c>
      <c r="D56" s="577">
        <v>0</v>
      </c>
      <c r="E56" s="577">
        <v>0</v>
      </c>
      <c r="F56" s="577">
        <v>0</v>
      </c>
      <c r="G56" s="366">
        <f t="shared" si="0"/>
        <v>0</v>
      </c>
      <c r="H56" s="12"/>
      <c r="I56" s="148"/>
    </row>
    <row r="57" spans="2:9" ht="30" customHeight="1" x14ac:dyDescent="0.2">
      <c r="B57" s="153">
        <v>1.4</v>
      </c>
      <c r="C57" s="154" t="s">
        <v>122</v>
      </c>
      <c r="D57" s="11">
        <v>0</v>
      </c>
      <c r="E57" s="11">
        <v>0</v>
      </c>
      <c r="F57" s="11">
        <v>0</v>
      </c>
      <c r="G57" s="155">
        <f t="shared" si="0"/>
        <v>0</v>
      </c>
      <c r="H57" s="12"/>
      <c r="I57" s="148"/>
    </row>
    <row r="58" spans="2:9" ht="30" customHeight="1" thickBot="1" x14ac:dyDescent="0.25">
      <c r="B58" s="153">
        <v>1.5</v>
      </c>
      <c r="C58" s="569" t="s">
        <v>175</v>
      </c>
      <c r="D58" s="577">
        <v>0</v>
      </c>
      <c r="E58" s="577">
        <v>0</v>
      </c>
      <c r="F58" s="577">
        <v>0</v>
      </c>
      <c r="G58" s="366">
        <f t="shared" si="0"/>
        <v>0</v>
      </c>
      <c r="H58" s="12"/>
      <c r="I58" s="148"/>
    </row>
    <row r="59" spans="2:9" ht="44.25" customHeight="1" thickBot="1" x14ac:dyDescent="0.25">
      <c r="B59" s="149">
        <v>1.6</v>
      </c>
      <c r="C59" s="570" t="s">
        <v>13</v>
      </c>
      <c r="D59" s="155">
        <f>SUM(D54:D58)</f>
        <v>0</v>
      </c>
      <c r="E59" s="155">
        <f>SUM(E54:E58)</f>
        <v>0</v>
      </c>
      <c r="F59" s="156">
        <f>SUM(F54:F58)</f>
        <v>0</v>
      </c>
      <c r="G59" s="157">
        <f>SUM(G54:G58)</f>
        <v>0</v>
      </c>
      <c r="H59" s="90"/>
      <c r="I59" s="148"/>
    </row>
    <row r="60" spans="2:9" ht="65.25" customHeight="1" thickBot="1" x14ac:dyDescent="0.25">
      <c r="B60" s="367">
        <v>1.7</v>
      </c>
      <c r="C60" s="368" t="s">
        <v>195</v>
      </c>
      <c r="D60" s="369"/>
      <c r="E60" s="369"/>
      <c r="F60" s="369"/>
      <c r="G60" s="163">
        <f>SUM(G54+G57)</f>
        <v>0</v>
      </c>
      <c r="H60" s="576"/>
      <c r="I60" s="148"/>
    </row>
    <row r="61" spans="2:9" x14ac:dyDescent="0.2">
      <c r="B61" s="158"/>
      <c r="C61" s="159"/>
      <c r="D61" s="159"/>
      <c r="E61" s="159"/>
      <c r="F61" s="159"/>
      <c r="G61" s="160"/>
      <c r="H61" s="159"/>
      <c r="I61" s="148"/>
    </row>
    <row r="62" spans="2:9" x14ac:dyDescent="0.2">
      <c r="B62" s="161"/>
      <c r="C62" s="160"/>
      <c r="D62" s="160"/>
      <c r="E62" s="160"/>
      <c r="F62" s="160"/>
      <c r="G62" s="160"/>
      <c r="H62" s="160"/>
      <c r="I62" s="148"/>
    </row>
    <row r="63" spans="2:9" ht="18.75" customHeight="1" x14ac:dyDescent="0.2">
      <c r="B63" s="149">
        <v>2</v>
      </c>
      <c r="C63" s="512" t="s">
        <v>148</v>
      </c>
      <c r="D63" s="512"/>
      <c r="E63" s="512"/>
      <c r="F63" s="512"/>
      <c r="G63" s="512"/>
      <c r="H63" s="513"/>
      <c r="I63" s="148"/>
    </row>
    <row r="64" spans="2:9" ht="35.1" customHeight="1" x14ac:dyDescent="0.2">
      <c r="B64" s="146"/>
      <c r="C64" s="526" t="s">
        <v>184</v>
      </c>
      <c r="D64" s="162">
        <v>44562</v>
      </c>
      <c r="E64" s="162">
        <v>44593</v>
      </c>
      <c r="F64" s="162">
        <v>44621</v>
      </c>
      <c r="G64" s="162">
        <v>44652</v>
      </c>
      <c r="H64" s="514" t="s">
        <v>8</v>
      </c>
      <c r="I64" s="148"/>
    </row>
    <row r="65" spans="1:9" ht="35.1" customHeight="1" x14ac:dyDescent="0.2">
      <c r="B65" s="146"/>
      <c r="C65" s="527"/>
      <c r="D65" s="365" t="s">
        <v>14</v>
      </c>
      <c r="E65" s="365" t="s">
        <v>14</v>
      </c>
      <c r="F65" s="365" t="s">
        <v>14</v>
      </c>
      <c r="G65" s="152" t="s">
        <v>14</v>
      </c>
      <c r="H65" s="515"/>
      <c r="I65" s="148"/>
    </row>
    <row r="66" spans="1:9" ht="30" customHeight="1" x14ac:dyDescent="0.2">
      <c r="B66" s="153">
        <v>2.1</v>
      </c>
      <c r="C66" s="154" t="s">
        <v>127</v>
      </c>
      <c r="D66" s="11">
        <v>0</v>
      </c>
      <c r="E66" s="11">
        <v>0</v>
      </c>
      <c r="F66" s="11">
        <v>0</v>
      </c>
      <c r="G66" s="11">
        <v>0</v>
      </c>
      <c r="H66" s="12"/>
      <c r="I66" s="148"/>
    </row>
    <row r="67" spans="1:9" ht="30" customHeight="1" x14ac:dyDescent="0.2">
      <c r="B67" s="153">
        <v>2.2000000000000002</v>
      </c>
      <c r="C67" s="154" t="s">
        <v>183</v>
      </c>
      <c r="D67" s="11">
        <v>0</v>
      </c>
      <c r="E67" s="11">
        <v>0</v>
      </c>
      <c r="F67" s="11">
        <v>0</v>
      </c>
      <c r="G67" s="11">
        <v>0</v>
      </c>
      <c r="H67" s="12"/>
      <c r="I67" s="148"/>
    </row>
    <row r="68" spans="1:9" ht="30" customHeight="1" thickBot="1" x14ac:dyDescent="0.25">
      <c r="B68" s="153">
        <v>2.2999999999999998</v>
      </c>
      <c r="C68" s="569" t="s">
        <v>185</v>
      </c>
      <c r="D68" s="577">
        <v>0</v>
      </c>
      <c r="E68" s="577">
        <v>0</v>
      </c>
      <c r="F68" s="577">
        <v>0</v>
      </c>
      <c r="G68" s="577">
        <v>0</v>
      </c>
      <c r="H68" s="12"/>
      <c r="I68" s="148"/>
    </row>
    <row r="69" spans="1:9" ht="44.25" customHeight="1" thickBot="1" x14ac:dyDescent="0.25">
      <c r="B69" s="149">
        <v>2.4</v>
      </c>
      <c r="C69" s="570" t="s">
        <v>125</v>
      </c>
      <c r="D69" s="366">
        <f>SUM(D66:D68)</f>
        <v>0</v>
      </c>
      <c r="E69" s="366">
        <f>SUM(E66:E68)</f>
        <v>0</v>
      </c>
      <c r="F69" s="366">
        <f>SUM(F66:F68)</f>
        <v>0</v>
      </c>
      <c r="G69" s="572">
        <f>SUM(G66:G68)</f>
        <v>0</v>
      </c>
      <c r="H69" s="157">
        <f>SUM($D$69:$G$69)</f>
        <v>0</v>
      </c>
      <c r="I69" s="148"/>
    </row>
    <row r="70" spans="1:9" ht="54" customHeight="1" thickBot="1" x14ac:dyDescent="0.25">
      <c r="B70" s="149">
        <v>2.5</v>
      </c>
      <c r="C70" s="571" t="s">
        <v>193</v>
      </c>
      <c r="D70" s="573"/>
      <c r="E70" s="573"/>
      <c r="F70" s="573"/>
      <c r="G70" s="574"/>
      <c r="H70" s="163">
        <f>SUM(D66:G67)</f>
        <v>0</v>
      </c>
      <c r="I70" s="148"/>
    </row>
    <row r="71" spans="1:9" x14ac:dyDescent="0.2">
      <c r="B71" s="161"/>
      <c r="C71" s="160"/>
      <c r="D71" s="160"/>
      <c r="E71" s="160"/>
      <c r="F71" s="160"/>
      <c r="G71" s="160"/>
      <c r="H71" s="160"/>
      <c r="I71" s="148"/>
    </row>
    <row r="72" spans="1:9" ht="15" thickBot="1" x14ac:dyDescent="0.25">
      <c r="B72" s="164"/>
      <c r="C72" s="165"/>
      <c r="D72" s="165"/>
      <c r="E72" s="165"/>
      <c r="F72" s="165"/>
      <c r="G72" s="165"/>
      <c r="H72" s="165"/>
      <c r="I72" s="166"/>
    </row>
    <row r="73" spans="1:9" x14ac:dyDescent="0.2">
      <c r="B73" s="167"/>
      <c r="C73" s="160"/>
      <c r="D73" s="160"/>
      <c r="E73" s="160"/>
      <c r="F73" s="160"/>
      <c r="G73" s="160"/>
      <c r="H73" s="160"/>
      <c r="I73" s="147"/>
    </row>
    <row r="74" spans="1:9" x14ac:dyDescent="0.2">
      <c r="A74" s="147"/>
      <c r="B74" s="147"/>
      <c r="C74" s="147"/>
      <c r="D74" s="147"/>
      <c r="E74" s="147"/>
      <c r="F74" s="147"/>
    </row>
  </sheetData>
  <sheetProtection algorithmName="SHA-512" hashValue="lKq5/fnG3ZBMFEbtVUcjpIW9XZxQe7qVGePn4S1w5biqnocQ6Y9Vxwo1BhoH5QzdfndyhLq0JGLwWyMbcRn1yQ==" saltValue="PFwCJiBHtW5J1LzFld/vGw==" spinCount="100000" sheet="1" selectLockedCells="1"/>
  <mergeCells count="38">
    <mergeCell ref="C51:H51"/>
    <mergeCell ref="H64:H65"/>
    <mergeCell ref="B2:D2"/>
    <mergeCell ref="B3:C3"/>
    <mergeCell ref="B4:C4"/>
    <mergeCell ref="C9:G9"/>
    <mergeCell ref="C7:L7"/>
    <mergeCell ref="G52:G53"/>
    <mergeCell ref="H52:H53"/>
    <mergeCell ref="C12:L12"/>
    <mergeCell ref="C63:H63"/>
    <mergeCell ref="C48:H48"/>
    <mergeCell ref="C64:C65"/>
    <mergeCell ref="D26:E26"/>
    <mergeCell ref="D32:E32"/>
    <mergeCell ref="D33:E33"/>
    <mergeCell ref="D21:E21"/>
    <mergeCell ref="D22:E22"/>
    <mergeCell ref="D23:E23"/>
    <mergeCell ref="D24:E24"/>
    <mergeCell ref="D25:E25"/>
    <mergeCell ref="D16:E16"/>
    <mergeCell ref="D17:E17"/>
    <mergeCell ref="D18:E18"/>
    <mergeCell ref="D19:E19"/>
    <mergeCell ref="D20:E20"/>
    <mergeCell ref="D40:E40"/>
    <mergeCell ref="D27:E27"/>
    <mergeCell ref="D28:E28"/>
    <mergeCell ref="D29:E29"/>
    <mergeCell ref="D30:E30"/>
    <mergeCell ref="D31:E31"/>
    <mergeCell ref="D36:E36"/>
    <mergeCell ref="D37:E37"/>
    <mergeCell ref="D38:E38"/>
    <mergeCell ref="D39:E39"/>
    <mergeCell ref="D34:E34"/>
    <mergeCell ref="D35:E35"/>
  </mergeCells>
  <dataValidations disablePrompts="1" count="1">
    <dataValidation type="list" allowBlank="1" showInputMessage="1" showErrorMessage="1" sqref="K17:K40">
      <formula1>"abgesagt,verschoben"</formula1>
    </dataValidation>
  </dataValidations>
  <printOptions horizontalCentered="1"/>
  <pageMargins left="0.23622047244094491" right="0.23622047244094491" top="0.74803149606299213" bottom="0.74803149606299213" header="0.31496062992125984" footer="0.31496062992125984"/>
  <pageSetup paperSize="9" scale="55" orientation="landscape" r:id="rId1"/>
  <headerFooter>
    <oddFooter>&amp;LKanton Luzern / Covid-19 Ausfallentschädigung Kulturschaffende_v2.0&amp;RSeite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2:K99"/>
  <sheetViews>
    <sheetView zoomScale="90" zoomScaleNormal="90" workbookViewId="0">
      <selection activeCell="C31" sqref="C31"/>
    </sheetView>
  </sheetViews>
  <sheetFormatPr baseColWidth="10" defaultRowHeight="14.25" x14ac:dyDescent="0.2"/>
  <cols>
    <col min="1" max="2" width="3.875" style="92" customWidth="1"/>
    <col min="3" max="3" width="44" style="92" customWidth="1"/>
    <col min="4" max="4" width="20.625" style="92" customWidth="1"/>
    <col min="5" max="5" width="21.25" style="92" customWidth="1"/>
    <col min="6" max="7" width="21.5" style="92" customWidth="1"/>
    <col min="8" max="8" width="12.875" style="92" customWidth="1"/>
    <col min="9" max="9" width="11.25" style="92" customWidth="1"/>
    <col min="10" max="10" width="39.875" style="92" customWidth="1"/>
    <col min="11" max="11" width="4.75" style="92" customWidth="1"/>
    <col min="12" max="16384" width="11" style="92"/>
  </cols>
  <sheetData>
    <row r="2" spans="2:11" ht="18" x14ac:dyDescent="0.25">
      <c r="B2" s="492" t="s">
        <v>0</v>
      </c>
      <c r="C2" s="492"/>
      <c r="D2" s="492"/>
    </row>
    <row r="3" spans="2:11" x14ac:dyDescent="0.2">
      <c r="B3" s="516" t="s">
        <v>1</v>
      </c>
      <c r="C3" s="516"/>
    </row>
    <row r="4" spans="2:11" x14ac:dyDescent="0.2">
      <c r="B4" s="517" t="str">
        <f>INTERN_Übersichtsblatt!C3</f>
        <v>Version 2.5 / 2022.04.13</v>
      </c>
      <c r="C4" s="517"/>
    </row>
    <row r="7" spans="2:11" ht="48" customHeight="1" x14ac:dyDescent="0.2">
      <c r="B7" s="103"/>
      <c r="C7" s="528" t="s">
        <v>119</v>
      </c>
      <c r="D7" s="528"/>
      <c r="E7" s="528"/>
      <c r="F7" s="528"/>
      <c r="G7" s="528"/>
      <c r="H7" s="528"/>
      <c r="I7" s="528"/>
      <c r="J7" s="528"/>
      <c r="K7" s="103"/>
    </row>
    <row r="8" spans="2:11" ht="15" thickBot="1" x14ac:dyDescent="0.25"/>
    <row r="9" spans="2:11" ht="155.25" customHeight="1" thickBot="1" x14ac:dyDescent="0.25">
      <c r="C9" s="518" t="s">
        <v>181</v>
      </c>
      <c r="D9" s="519"/>
      <c r="E9" s="519"/>
      <c r="F9" s="520"/>
    </row>
    <row r="10" spans="2:11" x14ac:dyDescent="0.2">
      <c r="C10" s="89"/>
      <c r="D10" s="89"/>
      <c r="E10" s="89"/>
      <c r="F10" s="89"/>
    </row>
    <row r="11" spans="2:11" x14ac:dyDescent="0.2">
      <c r="C11" s="89"/>
      <c r="D11" s="89"/>
      <c r="E11" s="89"/>
      <c r="F11" s="89"/>
    </row>
    <row r="12" spans="2:11" ht="48" customHeight="1" x14ac:dyDescent="0.2">
      <c r="B12" s="104"/>
      <c r="C12" s="561" t="s">
        <v>128</v>
      </c>
      <c r="D12" s="561"/>
      <c r="E12" s="561"/>
      <c r="F12" s="561"/>
      <c r="G12" s="561"/>
      <c r="H12" s="561"/>
      <c r="I12" s="561"/>
      <c r="J12" s="561"/>
      <c r="K12" s="104"/>
    </row>
    <row r="13" spans="2:11" x14ac:dyDescent="0.2">
      <c r="C13" s="89"/>
      <c r="D13" s="89"/>
      <c r="E13" s="89"/>
      <c r="F13" s="89"/>
    </row>
    <row r="14" spans="2:11" ht="31.5" customHeight="1" x14ac:dyDescent="0.2">
      <c r="B14" s="105" t="s">
        <v>129</v>
      </c>
      <c r="C14" s="125" t="s">
        <v>153</v>
      </c>
      <c r="D14" s="89"/>
      <c r="E14" s="89"/>
      <c r="F14" s="89"/>
    </row>
    <row r="15" spans="2:11" ht="18" x14ac:dyDescent="0.25">
      <c r="B15" s="106"/>
      <c r="C15" s="172"/>
      <c r="D15" s="89"/>
      <c r="E15" s="89"/>
      <c r="F15" s="89"/>
    </row>
    <row r="16" spans="2:11" ht="50.25" customHeight="1" x14ac:dyDescent="0.2">
      <c r="B16" s="105" t="s">
        <v>130</v>
      </c>
      <c r="C16" s="125" t="s">
        <v>203</v>
      </c>
      <c r="D16" s="89"/>
      <c r="E16" s="89"/>
      <c r="F16" s="89"/>
    </row>
    <row r="17" spans="2:11" ht="18" x14ac:dyDescent="0.25">
      <c r="B17" s="106"/>
      <c r="C17" s="172"/>
      <c r="D17" s="89"/>
      <c r="E17" s="89"/>
      <c r="F17" s="89"/>
    </row>
    <row r="18" spans="2:11" ht="50.25" customHeight="1" x14ac:dyDescent="0.2">
      <c r="B18" s="105" t="s">
        <v>133</v>
      </c>
      <c r="C18" s="125" t="s">
        <v>201</v>
      </c>
      <c r="D18" s="89"/>
      <c r="E18" s="89"/>
      <c r="F18" s="89"/>
    </row>
    <row r="19" spans="2:11" ht="18" x14ac:dyDescent="0.25">
      <c r="B19" s="106"/>
      <c r="C19" s="172"/>
      <c r="D19" s="89"/>
      <c r="E19" s="89"/>
      <c r="F19" s="89"/>
    </row>
    <row r="20" spans="2:11" ht="50.25" customHeight="1" x14ac:dyDescent="0.2">
      <c r="B20" s="105" t="s">
        <v>134</v>
      </c>
      <c r="C20" s="125" t="s">
        <v>202</v>
      </c>
      <c r="D20" s="89"/>
      <c r="E20" s="89"/>
      <c r="F20" s="89"/>
    </row>
    <row r="21" spans="2:11" x14ac:dyDescent="0.2">
      <c r="C21" s="89"/>
      <c r="D21" s="89"/>
      <c r="E21" s="89"/>
      <c r="F21" s="89"/>
    </row>
    <row r="22" spans="2:11" x14ac:dyDescent="0.2">
      <c r="C22" s="89"/>
      <c r="D22" s="89"/>
      <c r="E22" s="89"/>
      <c r="F22" s="89"/>
    </row>
    <row r="23" spans="2:11" x14ac:dyDescent="0.2">
      <c r="B23" s="107"/>
      <c r="C23" s="107"/>
      <c r="D23" s="107"/>
      <c r="E23" s="107"/>
      <c r="F23" s="107"/>
      <c r="G23" s="107"/>
      <c r="H23" s="107"/>
      <c r="I23" s="107"/>
      <c r="J23" s="107"/>
      <c r="K23" s="107"/>
    </row>
    <row r="24" spans="2:11" ht="36.75" customHeight="1" x14ac:dyDescent="0.2">
      <c r="B24" s="105" t="s">
        <v>129</v>
      </c>
      <c r="C24" s="524" t="s">
        <v>132</v>
      </c>
      <c r="D24" s="524"/>
      <c r="E24" s="524"/>
      <c r="F24" s="524"/>
      <c r="G24" s="524"/>
      <c r="H24" s="524"/>
      <c r="I24" s="524"/>
      <c r="J24" s="524"/>
      <c r="K24" s="107"/>
    </row>
    <row r="25" spans="2:11" x14ac:dyDescent="0.2">
      <c r="B25" s="107"/>
      <c r="C25" s="107"/>
      <c r="D25" s="107"/>
      <c r="E25" s="107"/>
      <c r="F25" s="107"/>
      <c r="G25" s="107"/>
      <c r="H25" s="107"/>
      <c r="I25" s="107"/>
      <c r="J25" s="107"/>
      <c r="K25" s="107"/>
    </row>
    <row r="26" spans="2:11" ht="31.5" customHeight="1" x14ac:dyDescent="0.2">
      <c r="B26" s="108"/>
      <c r="C26" s="109" t="s">
        <v>182</v>
      </c>
      <c r="D26" s="109"/>
      <c r="E26" s="109"/>
      <c r="F26" s="109"/>
      <c r="G26" s="109"/>
      <c r="H26" s="109"/>
      <c r="I26" s="109"/>
      <c r="J26" s="109"/>
      <c r="K26" s="108"/>
    </row>
    <row r="27" spans="2:11" ht="15" thickBot="1" x14ac:dyDescent="0.25">
      <c r="B27" s="107"/>
      <c r="C27" s="107"/>
      <c r="D27" s="107"/>
      <c r="E27" s="107"/>
      <c r="F27" s="107"/>
      <c r="G27" s="107"/>
      <c r="H27" s="107"/>
      <c r="I27" s="107"/>
      <c r="J27" s="107"/>
      <c r="K27" s="107"/>
    </row>
    <row r="28" spans="2:11" ht="31.5" customHeight="1" thickBot="1" x14ac:dyDescent="0.25">
      <c r="B28" s="107"/>
      <c r="C28" s="566" t="s">
        <v>118</v>
      </c>
      <c r="D28" s="567"/>
      <c r="E28" s="567"/>
      <c r="F28" s="568"/>
      <c r="G28" s="107"/>
      <c r="H28" s="107"/>
      <c r="I28" s="107"/>
      <c r="J28" s="107"/>
      <c r="K28" s="107"/>
    </row>
    <row r="29" spans="2:11" ht="15" thickBot="1" x14ac:dyDescent="0.25">
      <c r="B29" s="107"/>
      <c r="C29" s="107"/>
      <c r="D29" s="107"/>
      <c r="E29" s="107"/>
      <c r="F29" s="107"/>
      <c r="G29" s="107"/>
      <c r="H29" s="107"/>
      <c r="I29" s="107"/>
      <c r="J29" s="107"/>
      <c r="K29" s="107"/>
    </row>
    <row r="30" spans="2:11" ht="42.75" customHeight="1" thickBot="1" x14ac:dyDescent="0.25">
      <c r="B30" s="107"/>
      <c r="C30" s="110" t="s">
        <v>116</v>
      </c>
      <c r="D30" s="111" t="s">
        <v>114</v>
      </c>
      <c r="E30" s="111" t="s">
        <v>115</v>
      </c>
      <c r="F30" s="111"/>
      <c r="G30" s="111"/>
      <c r="H30" s="111" t="s">
        <v>135</v>
      </c>
      <c r="I30" s="509" t="s">
        <v>8</v>
      </c>
      <c r="J30" s="551"/>
      <c r="K30" s="107"/>
    </row>
    <row r="31" spans="2:11" x14ac:dyDescent="0.2">
      <c r="B31" s="107"/>
      <c r="C31" s="126"/>
      <c r="D31" s="127"/>
      <c r="E31" s="127"/>
      <c r="F31" s="562"/>
      <c r="G31" s="563"/>
      <c r="H31" s="129"/>
      <c r="I31" s="557"/>
      <c r="J31" s="558"/>
      <c r="K31" s="107"/>
    </row>
    <row r="32" spans="2:11" x14ac:dyDescent="0.2">
      <c r="B32" s="107"/>
      <c r="C32" s="128"/>
      <c r="D32" s="128"/>
      <c r="E32" s="128"/>
      <c r="F32" s="564"/>
      <c r="G32" s="565"/>
      <c r="H32" s="130"/>
      <c r="I32" s="559"/>
      <c r="J32" s="560"/>
      <c r="K32" s="107"/>
    </row>
    <row r="33" spans="2:11" x14ac:dyDescent="0.2">
      <c r="B33" s="107"/>
      <c r="C33" s="128"/>
      <c r="D33" s="128"/>
      <c r="E33" s="128"/>
      <c r="F33" s="564"/>
      <c r="G33" s="565"/>
      <c r="H33" s="130"/>
      <c r="I33" s="559"/>
      <c r="J33" s="560"/>
      <c r="K33" s="107"/>
    </row>
    <row r="34" spans="2:11" x14ac:dyDescent="0.2">
      <c r="B34" s="107"/>
      <c r="C34" s="128"/>
      <c r="D34" s="128"/>
      <c r="E34" s="128"/>
      <c r="F34" s="564"/>
      <c r="G34" s="565"/>
      <c r="H34" s="130"/>
      <c r="I34" s="559"/>
      <c r="J34" s="560"/>
      <c r="K34" s="107"/>
    </row>
    <row r="35" spans="2:11" x14ac:dyDescent="0.2">
      <c r="B35" s="107"/>
      <c r="C35" s="128"/>
      <c r="D35" s="128"/>
      <c r="E35" s="128"/>
      <c r="F35" s="564"/>
      <c r="G35" s="565"/>
      <c r="H35" s="130"/>
      <c r="I35" s="559"/>
      <c r="J35" s="560"/>
      <c r="K35" s="107"/>
    </row>
    <row r="36" spans="2:11" x14ac:dyDescent="0.2">
      <c r="B36" s="107"/>
      <c r="C36" s="128"/>
      <c r="D36" s="128"/>
      <c r="E36" s="128"/>
      <c r="F36" s="564"/>
      <c r="G36" s="565"/>
      <c r="H36" s="130"/>
      <c r="I36" s="559"/>
      <c r="J36" s="560"/>
      <c r="K36" s="107"/>
    </row>
    <row r="37" spans="2:11" ht="50.25" customHeight="1" x14ac:dyDescent="0.2">
      <c r="B37" s="107"/>
      <c r="C37" s="107"/>
      <c r="D37" s="107"/>
      <c r="E37" s="107"/>
      <c r="F37" s="107"/>
      <c r="G37" s="107"/>
      <c r="H37" s="107"/>
      <c r="I37" s="107"/>
      <c r="J37" s="107"/>
      <c r="K37" s="107"/>
    </row>
    <row r="38" spans="2:11" ht="36.75" customHeight="1" x14ac:dyDescent="0.2">
      <c r="B38" s="105" t="s">
        <v>130</v>
      </c>
      <c r="C38" s="524" t="s">
        <v>120</v>
      </c>
      <c r="D38" s="524"/>
      <c r="E38" s="524"/>
      <c r="F38" s="524"/>
      <c r="G38" s="524"/>
      <c r="H38" s="524"/>
      <c r="I38" s="524"/>
      <c r="J38" s="524"/>
      <c r="K38" s="107"/>
    </row>
    <row r="39" spans="2:11" x14ac:dyDescent="0.2">
      <c r="B39" s="190"/>
      <c r="C39" s="190"/>
      <c r="D39" s="190"/>
      <c r="E39" s="190"/>
      <c r="F39" s="190"/>
      <c r="G39" s="190"/>
      <c r="H39" s="190"/>
      <c r="I39" s="190"/>
      <c r="J39" s="190"/>
      <c r="K39" s="190"/>
    </row>
    <row r="40" spans="2:11" ht="22.5" customHeight="1" x14ac:dyDescent="0.2">
      <c r="B40" s="191"/>
      <c r="C40" s="192" t="s">
        <v>189</v>
      </c>
      <c r="D40" s="192"/>
      <c r="E40" s="192"/>
      <c r="F40" s="192"/>
      <c r="G40" s="192"/>
      <c r="H40" s="192"/>
      <c r="I40" s="192"/>
      <c r="J40" s="192"/>
      <c r="K40" s="191"/>
    </row>
    <row r="41" spans="2:11" ht="15" thickBot="1" x14ac:dyDescent="0.25">
      <c r="B41" s="190"/>
      <c r="C41" s="190"/>
      <c r="D41" s="190"/>
      <c r="E41" s="190"/>
      <c r="F41" s="190"/>
      <c r="G41" s="190"/>
      <c r="H41" s="190"/>
      <c r="I41" s="190"/>
      <c r="J41" s="190"/>
      <c r="K41" s="190"/>
    </row>
    <row r="42" spans="2:11" ht="42.75" customHeight="1" thickBot="1" x14ac:dyDescent="0.25">
      <c r="B42" s="190"/>
      <c r="C42" s="110" t="s">
        <v>116</v>
      </c>
      <c r="D42" s="111" t="s">
        <v>114</v>
      </c>
      <c r="E42" s="111" t="s">
        <v>115</v>
      </c>
      <c r="F42" s="111"/>
      <c r="G42" s="111" t="s">
        <v>200</v>
      </c>
      <c r="H42" s="111" t="s">
        <v>135</v>
      </c>
      <c r="I42" s="509" t="s">
        <v>9</v>
      </c>
      <c r="J42" s="551"/>
      <c r="K42" s="190"/>
    </row>
    <row r="43" spans="2:11" x14ac:dyDescent="0.2">
      <c r="B43" s="190"/>
      <c r="C43" s="131"/>
      <c r="D43" s="132"/>
      <c r="E43" s="132"/>
      <c r="F43" s="554"/>
      <c r="G43" s="133">
        <v>0</v>
      </c>
      <c r="H43" s="188"/>
      <c r="I43" s="552"/>
      <c r="J43" s="553"/>
      <c r="K43" s="190"/>
    </row>
    <row r="44" spans="2:11" x14ac:dyDescent="0.2">
      <c r="B44" s="190"/>
      <c r="C44" s="124"/>
      <c r="D44" s="132"/>
      <c r="E44" s="132"/>
      <c r="F44" s="555"/>
      <c r="G44" s="134">
        <v>0</v>
      </c>
      <c r="H44" s="134"/>
      <c r="I44" s="549"/>
      <c r="J44" s="550"/>
      <c r="K44" s="190"/>
    </row>
    <row r="45" spans="2:11" x14ac:dyDescent="0.2">
      <c r="B45" s="190"/>
      <c r="C45" s="124"/>
      <c r="D45" s="132"/>
      <c r="E45" s="132"/>
      <c r="F45" s="555"/>
      <c r="G45" s="134">
        <v>0</v>
      </c>
      <c r="H45" s="134"/>
      <c r="I45" s="549"/>
      <c r="J45" s="550"/>
      <c r="K45" s="190"/>
    </row>
    <row r="46" spans="2:11" x14ac:dyDescent="0.2">
      <c r="B46" s="190"/>
      <c r="C46" s="124"/>
      <c r="D46" s="132"/>
      <c r="E46" s="132"/>
      <c r="F46" s="555"/>
      <c r="G46" s="134">
        <v>0</v>
      </c>
      <c r="H46" s="134"/>
      <c r="I46" s="549"/>
      <c r="J46" s="550"/>
      <c r="K46" s="190"/>
    </row>
    <row r="47" spans="2:11" x14ac:dyDescent="0.2">
      <c r="B47" s="190"/>
      <c r="C47" s="124"/>
      <c r="D47" s="132"/>
      <c r="E47" s="132"/>
      <c r="F47" s="555"/>
      <c r="G47" s="134">
        <v>0</v>
      </c>
      <c r="H47" s="134"/>
      <c r="I47" s="549"/>
      <c r="J47" s="550"/>
      <c r="K47" s="190"/>
    </row>
    <row r="48" spans="2:11" x14ac:dyDescent="0.2">
      <c r="B48" s="190"/>
      <c r="C48" s="124"/>
      <c r="D48" s="132"/>
      <c r="E48" s="132"/>
      <c r="F48" s="555"/>
      <c r="G48" s="134">
        <v>0</v>
      </c>
      <c r="H48" s="134"/>
      <c r="I48" s="549"/>
      <c r="J48" s="550"/>
      <c r="K48" s="190"/>
    </row>
    <row r="49" spans="2:11" x14ac:dyDescent="0.2">
      <c r="B49" s="190"/>
      <c r="C49" s="124"/>
      <c r="D49" s="132"/>
      <c r="E49" s="132"/>
      <c r="F49" s="555"/>
      <c r="G49" s="134">
        <v>0</v>
      </c>
      <c r="H49" s="134"/>
      <c r="I49" s="549"/>
      <c r="J49" s="550"/>
      <c r="K49" s="190"/>
    </row>
    <row r="50" spans="2:11" x14ac:dyDescent="0.2">
      <c r="B50" s="190"/>
      <c r="C50" s="124"/>
      <c r="D50" s="132"/>
      <c r="E50" s="132"/>
      <c r="F50" s="556"/>
      <c r="G50" s="134">
        <v>0</v>
      </c>
      <c r="H50" s="134"/>
      <c r="I50" s="549"/>
      <c r="J50" s="550"/>
      <c r="K50" s="190"/>
    </row>
    <row r="51" spans="2:11" ht="22.5" customHeight="1" x14ac:dyDescent="0.2">
      <c r="B51" s="190"/>
      <c r="C51" s="112" t="s">
        <v>11</v>
      </c>
      <c r="D51" s="113"/>
      <c r="E51" s="113"/>
      <c r="F51" s="114"/>
      <c r="G51" s="114">
        <f>SUM(G43:G50)</f>
        <v>0</v>
      </c>
      <c r="H51" s="114"/>
      <c r="I51" s="113"/>
      <c r="J51" s="113"/>
      <c r="K51" s="190"/>
    </row>
    <row r="52" spans="2:11" ht="50.25" customHeight="1" x14ac:dyDescent="0.2">
      <c r="B52" s="190"/>
      <c r="C52" s="190"/>
      <c r="D52" s="190"/>
      <c r="E52" s="190"/>
      <c r="F52" s="190"/>
      <c r="G52" s="190"/>
      <c r="H52" s="190"/>
      <c r="I52" s="190"/>
      <c r="J52" s="190"/>
      <c r="K52" s="190"/>
    </row>
    <row r="53" spans="2:11" ht="36.75" customHeight="1" x14ac:dyDescent="0.2">
      <c r="B53" s="105" t="s">
        <v>131</v>
      </c>
      <c r="C53" s="524" t="s">
        <v>117</v>
      </c>
      <c r="D53" s="524"/>
      <c r="E53" s="524"/>
      <c r="F53" s="524"/>
      <c r="G53" s="524"/>
      <c r="H53" s="524"/>
      <c r="I53" s="524"/>
      <c r="J53" s="524"/>
      <c r="K53" s="107"/>
    </row>
    <row r="54" spans="2:11" x14ac:dyDescent="0.2">
      <c r="B54" s="107"/>
      <c r="C54" s="107"/>
      <c r="D54" s="107"/>
      <c r="E54" s="107"/>
      <c r="F54" s="107"/>
      <c r="G54" s="107"/>
      <c r="H54" s="107"/>
      <c r="I54" s="107"/>
      <c r="J54" s="107"/>
      <c r="K54" s="107"/>
    </row>
    <row r="55" spans="2:11" ht="31.5" customHeight="1" x14ac:dyDescent="0.2">
      <c r="B55" s="108"/>
      <c r="C55" s="109" t="s">
        <v>196</v>
      </c>
      <c r="D55" s="109"/>
      <c r="E55" s="109"/>
      <c r="F55" s="109"/>
      <c r="G55" s="109"/>
      <c r="H55" s="109"/>
      <c r="I55" s="109"/>
      <c r="J55" s="109"/>
      <c r="K55" s="108"/>
    </row>
    <row r="56" spans="2:11" ht="15" thickBot="1" x14ac:dyDescent="0.25">
      <c r="B56" s="107"/>
      <c r="C56" s="107"/>
      <c r="D56" s="107"/>
      <c r="E56" s="107"/>
      <c r="F56" s="107"/>
      <c r="G56" s="107"/>
      <c r="H56" s="107"/>
      <c r="I56" s="107"/>
      <c r="J56" s="107"/>
      <c r="K56" s="107"/>
    </row>
    <row r="57" spans="2:11" ht="56.25" customHeight="1" thickBot="1" x14ac:dyDescent="0.25">
      <c r="B57" s="107"/>
      <c r="C57" s="110" t="s">
        <v>116</v>
      </c>
      <c r="D57" s="111" t="s">
        <v>114</v>
      </c>
      <c r="E57" s="111" t="s">
        <v>115</v>
      </c>
      <c r="F57" s="111" t="s">
        <v>198</v>
      </c>
      <c r="G57" s="111"/>
      <c r="H57" s="111" t="s">
        <v>135</v>
      </c>
      <c r="I57" s="509" t="s">
        <v>8</v>
      </c>
      <c r="J57" s="551"/>
      <c r="K57" s="107"/>
    </row>
    <row r="58" spans="2:11" x14ac:dyDescent="0.2">
      <c r="B58" s="107"/>
      <c r="C58" s="131"/>
      <c r="D58" s="131"/>
      <c r="E58" s="131"/>
      <c r="F58" s="135">
        <v>0</v>
      </c>
      <c r="G58" s="546"/>
      <c r="H58" s="130"/>
      <c r="I58" s="552"/>
      <c r="J58" s="553"/>
      <c r="K58" s="107"/>
    </row>
    <row r="59" spans="2:11" x14ac:dyDescent="0.2">
      <c r="B59" s="107"/>
      <c r="C59" s="131"/>
      <c r="D59" s="131"/>
      <c r="E59" s="131"/>
      <c r="F59" s="135">
        <v>0</v>
      </c>
      <c r="G59" s="547"/>
      <c r="H59" s="130"/>
      <c r="I59" s="549"/>
      <c r="J59" s="550"/>
      <c r="K59" s="107"/>
    </row>
    <row r="60" spans="2:11" x14ac:dyDescent="0.2">
      <c r="B60" s="107"/>
      <c r="C60" s="131"/>
      <c r="D60" s="131"/>
      <c r="E60" s="131"/>
      <c r="F60" s="135">
        <v>0</v>
      </c>
      <c r="G60" s="547"/>
      <c r="H60" s="130"/>
      <c r="I60" s="549"/>
      <c r="J60" s="550"/>
      <c r="K60" s="107"/>
    </row>
    <row r="61" spans="2:11" x14ac:dyDescent="0.2">
      <c r="B61" s="107"/>
      <c r="C61" s="131"/>
      <c r="D61" s="131"/>
      <c r="E61" s="131"/>
      <c r="F61" s="135">
        <v>0</v>
      </c>
      <c r="G61" s="547"/>
      <c r="H61" s="130"/>
      <c r="I61" s="549"/>
      <c r="J61" s="550"/>
      <c r="K61" s="107"/>
    </row>
    <row r="62" spans="2:11" x14ac:dyDescent="0.2">
      <c r="B62" s="107"/>
      <c r="C62" s="131"/>
      <c r="D62" s="131"/>
      <c r="E62" s="131"/>
      <c r="F62" s="135">
        <v>0</v>
      </c>
      <c r="G62" s="547"/>
      <c r="H62" s="130"/>
      <c r="I62" s="549"/>
      <c r="J62" s="550"/>
      <c r="K62" s="107"/>
    </row>
    <row r="63" spans="2:11" x14ac:dyDescent="0.2">
      <c r="B63" s="107"/>
      <c r="C63" s="131"/>
      <c r="D63" s="131"/>
      <c r="E63" s="131"/>
      <c r="F63" s="135">
        <v>0</v>
      </c>
      <c r="G63" s="547"/>
      <c r="H63" s="130"/>
      <c r="I63" s="549"/>
      <c r="J63" s="550"/>
      <c r="K63" s="107"/>
    </row>
    <row r="64" spans="2:11" x14ac:dyDescent="0.2">
      <c r="B64" s="107"/>
      <c r="C64" s="131"/>
      <c r="D64" s="131"/>
      <c r="E64" s="131"/>
      <c r="F64" s="135">
        <v>0</v>
      </c>
      <c r="G64" s="547"/>
      <c r="H64" s="130"/>
      <c r="I64" s="549"/>
      <c r="J64" s="550"/>
      <c r="K64" s="107"/>
    </row>
    <row r="65" spans="2:11" x14ac:dyDescent="0.2">
      <c r="B65" s="107"/>
      <c r="C65" s="124"/>
      <c r="D65" s="124"/>
      <c r="E65" s="124"/>
      <c r="F65" s="136">
        <v>0</v>
      </c>
      <c r="G65" s="547"/>
      <c r="H65" s="130"/>
      <c r="I65" s="549"/>
      <c r="J65" s="550"/>
      <c r="K65" s="107"/>
    </row>
    <row r="66" spans="2:11" x14ac:dyDescent="0.2">
      <c r="B66" s="107"/>
      <c r="C66" s="124"/>
      <c r="D66" s="124"/>
      <c r="E66" s="124"/>
      <c r="F66" s="136">
        <v>0</v>
      </c>
      <c r="G66" s="547"/>
      <c r="H66" s="130"/>
      <c r="I66" s="549"/>
      <c r="J66" s="550"/>
      <c r="K66" s="107"/>
    </row>
    <row r="67" spans="2:11" x14ac:dyDescent="0.2">
      <c r="B67" s="107"/>
      <c r="C67" s="124"/>
      <c r="D67" s="124"/>
      <c r="E67" s="124"/>
      <c r="F67" s="136">
        <v>0</v>
      </c>
      <c r="G67" s="547"/>
      <c r="H67" s="130"/>
      <c r="I67" s="549"/>
      <c r="J67" s="550"/>
      <c r="K67" s="107"/>
    </row>
    <row r="68" spans="2:11" x14ac:dyDescent="0.2">
      <c r="B68" s="107"/>
      <c r="C68" s="124"/>
      <c r="D68" s="124"/>
      <c r="E68" s="124"/>
      <c r="F68" s="136">
        <v>0</v>
      </c>
      <c r="G68" s="547"/>
      <c r="H68" s="130"/>
      <c r="I68" s="549"/>
      <c r="J68" s="550"/>
      <c r="K68" s="107"/>
    </row>
    <row r="69" spans="2:11" x14ac:dyDescent="0.2">
      <c r="B69" s="107"/>
      <c r="C69" s="124"/>
      <c r="D69" s="124"/>
      <c r="E69" s="124"/>
      <c r="F69" s="136">
        <v>0</v>
      </c>
      <c r="G69" s="547"/>
      <c r="H69" s="130"/>
      <c r="I69" s="549"/>
      <c r="J69" s="550"/>
      <c r="K69" s="107"/>
    </row>
    <row r="70" spans="2:11" x14ac:dyDescent="0.2">
      <c r="B70" s="107"/>
      <c r="C70" s="124"/>
      <c r="D70" s="124"/>
      <c r="E70" s="124"/>
      <c r="F70" s="136">
        <v>0</v>
      </c>
      <c r="G70" s="547"/>
      <c r="H70" s="130"/>
      <c r="I70" s="549"/>
      <c r="J70" s="550"/>
      <c r="K70" s="107"/>
    </row>
    <row r="71" spans="2:11" x14ac:dyDescent="0.2">
      <c r="B71" s="107"/>
      <c r="C71" s="124"/>
      <c r="D71" s="124"/>
      <c r="E71" s="124"/>
      <c r="F71" s="136">
        <v>0</v>
      </c>
      <c r="G71" s="548"/>
      <c r="H71" s="130"/>
      <c r="I71" s="549"/>
      <c r="J71" s="550"/>
      <c r="K71" s="107"/>
    </row>
    <row r="72" spans="2:11" ht="22.5" customHeight="1" x14ac:dyDescent="0.2">
      <c r="B72" s="107"/>
      <c r="C72" s="112" t="s">
        <v>11</v>
      </c>
      <c r="D72" s="113"/>
      <c r="E72" s="113"/>
      <c r="F72" s="114">
        <f>SUM(F58:F71)</f>
        <v>0</v>
      </c>
      <c r="G72" s="114"/>
      <c r="H72" s="114"/>
      <c r="I72" s="113"/>
      <c r="J72" s="113"/>
      <c r="K72" s="107"/>
    </row>
    <row r="73" spans="2:11" ht="30" customHeight="1" x14ac:dyDescent="0.2">
      <c r="B73" s="107"/>
      <c r="C73" s="115"/>
      <c r="D73" s="115"/>
      <c r="E73" s="115"/>
      <c r="F73" s="115"/>
      <c r="G73" s="115"/>
      <c r="H73" s="115"/>
      <c r="I73" s="115"/>
      <c r="J73" s="115"/>
      <c r="K73" s="107"/>
    </row>
    <row r="74" spans="2:11" ht="31.5" customHeight="1" x14ac:dyDescent="0.2">
      <c r="B74" s="108"/>
      <c r="C74" s="109" t="s">
        <v>197</v>
      </c>
      <c r="D74" s="109"/>
      <c r="E74" s="109"/>
      <c r="F74" s="109"/>
      <c r="G74" s="109"/>
      <c r="H74" s="109"/>
      <c r="I74" s="109"/>
      <c r="J74" s="109"/>
      <c r="K74" s="108"/>
    </row>
    <row r="75" spans="2:11" ht="15" thickBot="1" x14ac:dyDescent="0.25">
      <c r="B75" s="107"/>
      <c r="C75" s="107"/>
      <c r="D75" s="107"/>
      <c r="E75" s="107"/>
      <c r="F75" s="107"/>
      <c r="G75" s="107"/>
      <c r="H75" s="107"/>
      <c r="I75" s="107"/>
      <c r="J75" s="107"/>
      <c r="K75" s="107"/>
    </row>
    <row r="76" spans="2:11" ht="56.25" customHeight="1" thickBot="1" x14ac:dyDescent="0.25">
      <c r="B76" s="107"/>
      <c r="C76" s="110" t="s">
        <v>116</v>
      </c>
      <c r="D76" s="111" t="s">
        <v>114</v>
      </c>
      <c r="E76" s="111" t="s">
        <v>115</v>
      </c>
      <c r="F76" s="111" t="s">
        <v>199</v>
      </c>
      <c r="G76" s="111"/>
      <c r="H76" s="111" t="s">
        <v>135</v>
      </c>
      <c r="I76" s="509" t="s">
        <v>8</v>
      </c>
      <c r="J76" s="551"/>
      <c r="K76" s="107"/>
    </row>
    <row r="77" spans="2:11" x14ac:dyDescent="0.2">
      <c r="B77" s="107"/>
      <c r="C77" s="131"/>
      <c r="D77" s="131"/>
      <c r="E77" s="131"/>
      <c r="F77" s="135">
        <v>0</v>
      </c>
      <c r="G77" s="546"/>
      <c r="H77" s="130"/>
      <c r="I77" s="552"/>
      <c r="J77" s="553"/>
      <c r="K77" s="107"/>
    </row>
    <row r="78" spans="2:11" x14ac:dyDescent="0.2">
      <c r="B78" s="107"/>
      <c r="C78" s="131"/>
      <c r="D78" s="131"/>
      <c r="E78" s="131"/>
      <c r="F78" s="135">
        <v>0</v>
      </c>
      <c r="G78" s="547"/>
      <c r="H78" s="130"/>
      <c r="I78" s="549"/>
      <c r="J78" s="550"/>
      <c r="K78" s="107"/>
    </row>
    <row r="79" spans="2:11" x14ac:dyDescent="0.2">
      <c r="B79" s="107"/>
      <c r="C79" s="131"/>
      <c r="D79" s="131"/>
      <c r="E79" s="131"/>
      <c r="F79" s="135">
        <v>0</v>
      </c>
      <c r="G79" s="547"/>
      <c r="H79" s="130"/>
      <c r="I79" s="549"/>
      <c r="J79" s="550"/>
      <c r="K79" s="107"/>
    </row>
    <row r="80" spans="2:11" x14ac:dyDescent="0.2">
      <c r="B80" s="107"/>
      <c r="C80" s="131"/>
      <c r="D80" s="131"/>
      <c r="E80" s="131"/>
      <c r="F80" s="135">
        <v>0</v>
      </c>
      <c r="G80" s="547"/>
      <c r="H80" s="130"/>
      <c r="I80" s="549"/>
      <c r="J80" s="550"/>
      <c r="K80" s="107"/>
    </row>
    <row r="81" spans="2:11" x14ac:dyDescent="0.2">
      <c r="B81" s="107"/>
      <c r="C81" s="131"/>
      <c r="D81" s="131"/>
      <c r="E81" s="131"/>
      <c r="F81" s="135">
        <v>0</v>
      </c>
      <c r="G81" s="547"/>
      <c r="H81" s="130"/>
      <c r="I81" s="549"/>
      <c r="J81" s="550"/>
      <c r="K81" s="107"/>
    </row>
    <row r="82" spans="2:11" x14ac:dyDescent="0.2">
      <c r="B82" s="107"/>
      <c r="C82" s="131"/>
      <c r="D82" s="131"/>
      <c r="E82" s="131"/>
      <c r="F82" s="135">
        <v>0</v>
      </c>
      <c r="G82" s="547"/>
      <c r="H82" s="130"/>
      <c r="I82" s="549"/>
      <c r="J82" s="550"/>
      <c r="K82" s="107"/>
    </row>
    <row r="83" spans="2:11" x14ac:dyDescent="0.2">
      <c r="B83" s="107"/>
      <c r="C83" s="131"/>
      <c r="D83" s="131"/>
      <c r="E83" s="131"/>
      <c r="F83" s="135">
        <v>0</v>
      </c>
      <c r="G83" s="547"/>
      <c r="H83" s="130"/>
      <c r="I83" s="549"/>
      <c r="J83" s="550"/>
      <c r="K83" s="107"/>
    </row>
    <row r="84" spans="2:11" x14ac:dyDescent="0.2">
      <c r="B84" s="107"/>
      <c r="C84" s="124"/>
      <c r="D84" s="124"/>
      <c r="E84" s="124"/>
      <c r="F84" s="136">
        <v>0</v>
      </c>
      <c r="G84" s="547"/>
      <c r="H84" s="130"/>
      <c r="I84" s="549"/>
      <c r="J84" s="550"/>
      <c r="K84" s="107"/>
    </row>
    <row r="85" spans="2:11" x14ac:dyDescent="0.2">
      <c r="B85" s="107"/>
      <c r="C85" s="124"/>
      <c r="D85" s="124"/>
      <c r="E85" s="124"/>
      <c r="F85" s="136">
        <v>0</v>
      </c>
      <c r="G85" s="547"/>
      <c r="H85" s="130"/>
      <c r="I85" s="549"/>
      <c r="J85" s="550"/>
      <c r="K85" s="107"/>
    </row>
    <row r="86" spans="2:11" x14ac:dyDescent="0.2">
      <c r="B86" s="107"/>
      <c r="C86" s="124"/>
      <c r="D86" s="124"/>
      <c r="E86" s="124"/>
      <c r="F86" s="136">
        <v>0</v>
      </c>
      <c r="G86" s="547"/>
      <c r="H86" s="130"/>
      <c r="I86" s="549"/>
      <c r="J86" s="550"/>
      <c r="K86" s="107"/>
    </row>
    <row r="87" spans="2:11" x14ac:dyDescent="0.2">
      <c r="B87" s="107"/>
      <c r="C87" s="124"/>
      <c r="D87" s="124"/>
      <c r="E87" s="124"/>
      <c r="F87" s="136">
        <v>0</v>
      </c>
      <c r="G87" s="547"/>
      <c r="H87" s="130"/>
      <c r="I87" s="549"/>
      <c r="J87" s="550"/>
      <c r="K87" s="107"/>
    </row>
    <row r="88" spans="2:11" x14ac:dyDescent="0.2">
      <c r="B88" s="107"/>
      <c r="C88" s="124"/>
      <c r="D88" s="124"/>
      <c r="E88" s="124"/>
      <c r="F88" s="136">
        <v>0</v>
      </c>
      <c r="G88" s="547"/>
      <c r="H88" s="130"/>
      <c r="I88" s="549"/>
      <c r="J88" s="550"/>
      <c r="K88" s="107"/>
    </row>
    <row r="89" spans="2:11" x14ac:dyDescent="0.2">
      <c r="B89" s="107"/>
      <c r="C89" s="124"/>
      <c r="D89" s="124"/>
      <c r="E89" s="124"/>
      <c r="F89" s="136">
        <v>0</v>
      </c>
      <c r="G89" s="547"/>
      <c r="H89" s="130"/>
      <c r="I89" s="549"/>
      <c r="J89" s="550"/>
      <c r="K89" s="107"/>
    </row>
    <row r="90" spans="2:11" x14ac:dyDescent="0.2">
      <c r="B90" s="107"/>
      <c r="C90" s="124"/>
      <c r="D90" s="124"/>
      <c r="E90" s="124"/>
      <c r="F90" s="136">
        <v>0</v>
      </c>
      <c r="G90" s="548"/>
      <c r="H90" s="130"/>
      <c r="I90" s="549"/>
      <c r="J90" s="550"/>
      <c r="K90" s="107"/>
    </row>
    <row r="91" spans="2:11" ht="22.5" customHeight="1" x14ac:dyDescent="0.2">
      <c r="B91" s="107"/>
      <c r="C91" s="112" t="s">
        <v>11</v>
      </c>
      <c r="D91" s="113"/>
      <c r="E91" s="113"/>
      <c r="F91" s="114">
        <f>SUM(F77:F90)</f>
        <v>0</v>
      </c>
      <c r="G91" s="114"/>
      <c r="H91" s="114"/>
      <c r="I91" s="113"/>
      <c r="J91" s="113"/>
      <c r="K91" s="107"/>
    </row>
    <row r="92" spans="2:11" ht="50.25" customHeight="1" x14ac:dyDescent="0.2">
      <c r="B92" s="107"/>
      <c r="C92" s="107"/>
      <c r="D92" s="107"/>
      <c r="E92" s="107"/>
      <c r="F92" s="107"/>
      <c r="G92" s="107"/>
      <c r="H92" s="107"/>
      <c r="I92" s="107"/>
      <c r="J92" s="107"/>
      <c r="K92" s="107"/>
    </row>
    <row r="93" spans="2:11" ht="36.75" customHeight="1" x14ac:dyDescent="0.2">
      <c r="B93" s="107"/>
      <c r="C93" s="528" t="s">
        <v>113</v>
      </c>
      <c r="D93" s="528"/>
      <c r="E93" s="528"/>
      <c r="F93" s="528"/>
      <c r="G93" s="528"/>
      <c r="H93" s="528"/>
      <c r="I93" s="528"/>
      <c r="J93" s="528"/>
      <c r="K93" s="107"/>
    </row>
    <row r="94" spans="2:11" x14ac:dyDescent="0.2">
      <c r="B94" s="107"/>
      <c r="C94" s="115"/>
      <c r="D94" s="115"/>
      <c r="E94" s="115"/>
      <c r="F94" s="115"/>
      <c r="G94" s="115"/>
      <c r="H94" s="115"/>
      <c r="I94" s="115"/>
      <c r="J94" s="115"/>
      <c r="K94" s="107"/>
    </row>
    <row r="95" spans="2:11" ht="50.1" customHeight="1" x14ac:dyDescent="0.2">
      <c r="B95" s="107"/>
      <c r="C95" s="116" t="s">
        <v>141</v>
      </c>
      <c r="D95" s="544"/>
      <c r="E95" s="545"/>
      <c r="F95" s="117">
        <f>SUM((F72+F91))</f>
        <v>0</v>
      </c>
      <c r="G95" s="535"/>
      <c r="H95" s="536"/>
      <c r="I95" s="536"/>
      <c r="J95" s="537"/>
      <c r="K95" s="107"/>
    </row>
    <row r="96" spans="2:11" ht="50.1" customHeight="1" x14ac:dyDescent="0.2">
      <c r="B96" s="107"/>
      <c r="C96" s="118" t="s">
        <v>190</v>
      </c>
      <c r="D96" s="544"/>
      <c r="E96" s="545"/>
      <c r="F96" s="119">
        <f>SUM((F72+F91)/2)</f>
        <v>0</v>
      </c>
      <c r="G96" s="535"/>
      <c r="H96" s="536"/>
      <c r="I96" s="536"/>
      <c r="J96" s="537"/>
      <c r="K96" s="107"/>
    </row>
    <row r="97" spans="2:11" ht="50.1" customHeight="1" thickBot="1" x14ac:dyDescent="0.25">
      <c r="B97" s="107"/>
      <c r="C97" s="120" t="s">
        <v>191</v>
      </c>
      <c r="D97" s="529"/>
      <c r="E97" s="530"/>
      <c r="F97" s="531"/>
      <c r="G97" s="121">
        <f>-$G$51</f>
        <v>0</v>
      </c>
      <c r="H97" s="538"/>
      <c r="I97" s="539"/>
      <c r="J97" s="540"/>
      <c r="K97" s="107"/>
    </row>
    <row r="98" spans="2:11" ht="50.1" customHeight="1" thickBot="1" x14ac:dyDescent="0.25">
      <c r="B98" s="107"/>
      <c r="C98" s="122" t="s">
        <v>192</v>
      </c>
      <c r="D98" s="532"/>
      <c r="E98" s="533"/>
      <c r="F98" s="534"/>
      <c r="G98" s="123">
        <f>SUM(F96+G97)</f>
        <v>0</v>
      </c>
      <c r="H98" s="541"/>
      <c r="I98" s="542"/>
      <c r="J98" s="543"/>
      <c r="K98" s="107"/>
    </row>
    <row r="99" spans="2:11" ht="20.25" customHeight="1" thickTop="1" x14ac:dyDescent="0.2">
      <c r="B99" s="107"/>
      <c r="C99" s="115"/>
      <c r="D99" s="115"/>
      <c r="E99" s="115"/>
      <c r="F99" s="115"/>
      <c r="G99" s="115"/>
      <c r="H99" s="115"/>
      <c r="I99" s="115"/>
      <c r="J99" s="115"/>
      <c r="K99" s="107"/>
    </row>
  </sheetData>
  <sheetProtection algorithmName="SHA-512" hashValue="xsJRV9RPtkSQxd3UdlKjK59cHgs86bT9Gh+AufP1zvxbPDlKC00nC0C4jUCXB+BQYK/v+WPKNWnzFIS09G1zrQ==" saltValue="PglCaQ29fI0KMlbMA7MXIQ==" spinCount="100000" sheet="1" selectLockedCells="1"/>
  <mergeCells count="69">
    <mergeCell ref="B2:D2"/>
    <mergeCell ref="B3:C3"/>
    <mergeCell ref="B4:C4"/>
    <mergeCell ref="C38:J38"/>
    <mergeCell ref="I31:J31"/>
    <mergeCell ref="I32:J32"/>
    <mergeCell ref="C7:J7"/>
    <mergeCell ref="I33:J33"/>
    <mergeCell ref="I34:J34"/>
    <mergeCell ref="I35:J35"/>
    <mergeCell ref="I36:J36"/>
    <mergeCell ref="C12:J12"/>
    <mergeCell ref="F31:G36"/>
    <mergeCell ref="C24:J24"/>
    <mergeCell ref="C28:F28"/>
    <mergeCell ref="I30:J30"/>
    <mergeCell ref="I71:J71"/>
    <mergeCell ref="I85:J85"/>
    <mergeCell ref="I86:J86"/>
    <mergeCell ref="I87:J87"/>
    <mergeCell ref="I79:J79"/>
    <mergeCell ref="I76:J76"/>
    <mergeCell ref="I77:J77"/>
    <mergeCell ref="I84:J84"/>
    <mergeCell ref="I80:J80"/>
    <mergeCell ref="I81:J81"/>
    <mergeCell ref="I82:J82"/>
    <mergeCell ref="I83:J83"/>
    <mergeCell ref="C9:F9"/>
    <mergeCell ref="I57:J57"/>
    <mergeCell ref="I58:J58"/>
    <mergeCell ref="I65:J65"/>
    <mergeCell ref="I66:J66"/>
    <mergeCell ref="C53:J53"/>
    <mergeCell ref="I47:J47"/>
    <mergeCell ref="I48:J48"/>
    <mergeCell ref="I49:J49"/>
    <mergeCell ref="I50:J50"/>
    <mergeCell ref="I42:J42"/>
    <mergeCell ref="I43:J43"/>
    <mergeCell ref="I44:J44"/>
    <mergeCell ref="I45:J45"/>
    <mergeCell ref="I46:J46"/>
    <mergeCell ref="F43:F50"/>
    <mergeCell ref="G58:G71"/>
    <mergeCell ref="G77:G90"/>
    <mergeCell ref="I88:J88"/>
    <mergeCell ref="I89:J89"/>
    <mergeCell ref="I90:J90"/>
    <mergeCell ref="I59:J59"/>
    <mergeCell ref="I60:J60"/>
    <mergeCell ref="I61:J61"/>
    <mergeCell ref="I62:J62"/>
    <mergeCell ref="I63:J63"/>
    <mergeCell ref="I64:J64"/>
    <mergeCell ref="I67:J67"/>
    <mergeCell ref="I68:J68"/>
    <mergeCell ref="I69:J69"/>
    <mergeCell ref="I70:J70"/>
    <mergeCell ref="I78:J78"/>
    <mergeCell ref="C93:J93"/>
    <mergeCell ref="D97:F97"/>
    <mergeCell ref="D98:F98"/>
    <mergeCell ref="G95:J95"/>
    <mergeCell ref="H97:J97"/>
    <mergeCell ref="H98:J98"/>
    <mergeCell ref="D96:E96"/>
    <mergeCell ref="G96:J96"/>
    <mergeCell ref="D95:E95"/>
  </mergeCells>
  <hyperlinks>
    <hyperlink ref="C14" location="'Angaben für Freischaffende'!C31" display="Erfassen Sie hier Arbeitgeber seit 2018"/>
    <hyperlink ref="C16" location="'Angaben für Freischaffende'!C43" display="'Angaben für Freischaffende'!C43"/>
    <hyperlink ref="C18" location="'Angaben für Freischaffende'!C59" display="Erfassen Sie hier Einnahmen aus befristeten Arbeitsverhältnissen vom 1.11.17 - 30.4.18"/>
    <hyperlink ref="C20" location="'Angaben für Freischaffende'!C78" display="Erfassen Sie hier Einnahmen aus befristeten Arbeitsverhältnissen vom 1.11.18 - 30.4.19"/>
  </hyperlinks>
  <printOptions horizontalCentered="1"/>
  <pageMargins left="0.23622047244094491" right="0.23622047244094491" top="0.74803149606299213" bottom="0.74803149606299213" header="0.31496062992125984" footer="0.31496062992125984"/>
  <pageSetup paperSize="9" scale="55" orientation="landscape" r:id="rId1"/>
  <headerFooter>
    <oddFooter>&amp;LKanton Luzern / Covid-19 Ausfallentschädigung Kulturschaffende_v2.0&amp;RSeite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INTERN_Übersichtsblatt</vt:lpstr>
      <vt:lpstr>INTERN_Detailberechnung</vt:lpstr>
      <vt:lpstr>INTERN_Übersicht WAS</vt:lpstr>
      <vt:lpstr>ÜBERSICHT</vt:lpstr>
      <vt:lpstr>Angaben Selbständigerwerbende</vt:lpstr>
      <vt:lpstr>Angaben für Freischaffende</vt:lpstr>
      <vt:lpstr>'Angaben für Freischaffende'!Druckbereich</vt:lpstr>
      <vt:lpstr>'Angaben Selbständigerwerbende'!Druckbereich</vt:lpstr>
      <vt:lpstr>ÜBERSICHT!Druckbereich</vt:lpstr>
    </vt:vector>
  </TitlesOfParts>
  <Company>Kanton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Güdel Markus</dc:creator>
  <cp:lastModifiedBy>Güdel Markus</cp:lastModifiedBy>
  <cp:lastPrinted>2021-01-18T15:25:05Z</cp:lastPrinted>
  <dcterms:created xsi:type="dcterms:W3CDTF">2021-01-18T14:33:52Z</dcterms:created>
  <dcterms:modified xsi:type="dcterms:W3CDTF">2022-04-21T12:52:40Z</dcterms:modified>
</cp:coreProperties>
</file>